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5 Studnice - Lhotky\A výkaz výměr\"/>
    </mc:Choice>
  </mc:AlternateContent>
  <bookViews>
    <workbookView xWindow="0" yWindow="0" windowWidth="0" windowHeight="0" activeTab="1"/>
  </bookViews>
  <sheets>
    <sheet name="SO 003" sheetId="2" r:id="rId1"/>
    <sheet name="SO 103" sheetId="3" r:id="rId2"/>
  </sheets>
  <calcPr/>
</workbook>
</file>

<file path=xl/calcChain.xml><?xml version="1.0" encoding="utf-8"?>
<calcChain xmlns="http://schemas.openxmlformats.org/spreadsheetml/2006/main">
  <c i="3" l="1" r="I3"/>
  <c r="I182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177"/>
  <c r="O178"/>
  <c r="I178"/>
  <c r="I128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15"/>
  <c r="O124"/>
  <c r="I124"/>
  <c r="O120"/>
  <c r="I120"/>
  <c r="O116"/>
  <c r="I116"/>
  <c r="I98"/>
  <c r="O111"/>
  <c r="I111"/>
  <c r="O107"/>
  <c r="I107"/>
  <c r="O103"/>
  <c r="I103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48"/>
  <c r="I48"/>
  <c r="O44"/>
  <c r="I44"/>
  <c r="O41"/>
  <c r="I41"/>
  <c r="O37"/>
  <c r="I37"/>
  <c r="O34"/>
  <c r="I34"/>
  <c r="O31"/>
  <c r="I31"/>
  <c r="O28"/>
  <c r="I2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<sst xmlns="http://schemas.openxmlformats.org/spreadsheetml/2006/main">
  <si>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</si>
  <si>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</si>
  <si>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</si>
  <si>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</si>
  <si>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</si>
  <si>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34801</t>
  </si>
  <si>
    <t>III/30413 Studnice - Lhotky</t>
  </si>
  <si>
    <t>SO 003</t>
  </si>
  <si>
    <t>O</t>
  </si>
  <si>
    <t>Rozpočet:</t>
  </si>
  <si>
    <t>VON III. úsek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</si>
  <si>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</si>
  <si>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</si>
  <si>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</si>
  <si>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</si>
  <si>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</si>
  <si>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</si>
  <si>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</si>
  <si>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</si>
  <si>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</si>
  <si>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</si>
  <si>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</si>
  <si>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</si>
  <si>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</si>
  <si>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</si>
  <si>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</si>
  <si>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</si>
  <si>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</si>
  <si>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</si>
  <si>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</si>
  <si>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</si>
  <si>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a_x000d_
regulaci dopravy (i pěší) na staveništi a nezbytné značení a opatření vyplývající z_x000d_
požadavků BOZP na staveništi vč. provizorních lávek, nájezdů,..._x000d_
Trasy pro pěší v souladu s vyhl. č. 398/2009 Sb., o obecných technických_x000d_
požadavcích zabezpečujících bezbariérové užívání staveb._x000d_
Po dobu realizace stavby zajištěn přístup k objektům pro požární techniku, policii,_x000d_
záchranné služby._x000d_
Dopravně inženýrská opatření, vyřízení uzavírky, objízdná trasa včetně příslušných opatření._x000d_
Pevná cena.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</si>
  <si>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</si>
  <si>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</si>
  <si>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</si>
  <si>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</si>
  <si>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správců._x000d_
Pevná cena.</t>
  </si>
  <si>
    <t>02911</t>
  </si>
  <si>
    <t>A</t>
  </si>
  <si>
    <t>OSTATNÍ POŽADAVKY - GEODETICKÉ ZAMĚŘENÍ</t>
  </si>
  <si>
    <t>KUS</t>
  </si>
  <si>
    <t>Veškerá nutná zaměření nutná k realizaci díla (např. zaměření stavby před výstavbou, vytyčení stavby a obvodu staveniště apod.) a k uvedení stavby do užívání a řádnému předání dokončeného díla. Vytyčení stavby (3x tištěná, 1x elektronicky), zřízení vytyčovací sítě stavby._x000d_
Pevná cena.</t>
  </si>
  <si>
    <t>zahrnuje veškeré náklady spojené s objednatelem požadovanými pracemi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</si>
  <si>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</si>
  <si>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díla ke kolaudaci stavby_x000d_
- Geodetická část dokumentace skutečného provedení díla v soutisku s katastrální mapou._x000d_
PEVNÁ CENA</t>
  </si>
  <si>
    <t>zahrnuje veškeré náklady spojené s objednatelem požadovanými pracemi,
- pro stanovení orientační investorské ceny určete jednotkovou cenu jako 1% odhadované
ceny stavby</t>
  </si>
  <si>
    <t>C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</si>
  <si>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</si>
  <si>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D</t>
  </si>
  <si>
    <t>Zaměření vrstev pro určení kubatur sanací a pro určení kubatur konstrukčních vrstev a celkových plošných a délkových výměr. 
PEVNÁ CENA</t>
  </si>
  <si>
    <t>VV</t>
  </si>
  <si>
    <t>1 = 1,000 [A]</t>
  </si>
  <si>
    <t>E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</si>
  <si>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dat._x000d_
PEVNÁ CENA</t>
  </si>
  <si>
    <t>F</t>
  </si>
  <si>
    <t>Geometrický oddělovací plán pro majetkové vypořádání vlastnických vztahů. Včetně odsouhlasení TDS a projednání a potvrzený katastrálním úřadem._x000d_
PEVNÁ CENA</t>
  </si>
  <si>
    <t>02940</t>
  </si>
  <si>
    <t>OSTATNÍ POŽADAVKY - VYPRACOVÁNÍ DOKUMENTACE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</si>
  <si>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 (formát *.pdf a *.dwg)_x000d_
Pevná cena</t>
  </si>
  <si>
    <t>02944</t>
  </si>
  <si>
    <t>a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</si>
  <si>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</si>
  <si>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*.pdf, .dwg
4x tištěné paré + 1x CD 
PEVNÁ CENA</t>
  </si>
  <si>
    <t>1 = 1,000 [A]_x000d_
 Celkem: A = 1,000 [B]</t>
  </si>
  <si>
    <t>02946</t>
  </si>
  <si>
    <t>1</t>
  </si>
  <si>
    <t>OSTAT POŽADAVKY - FOTODOKUMENTACE</t>
  </si>
  <si>
    <t>Průběžná fotodokumentace 2x měsíčně a závěrečná fotodokumentace o průběhu výstavby v albu s popisem (3x tištěně + 1x elektronicky)._x000d_
Pevná cena.</t>
  </si>
  <si>
    <t>položka zahrnuje:
- fotodokumentaci zadavatelem požadovaného děje a konstrukcí v požadovaných časových
intervalech
- zadavatelem specifikované výstupy (fotografie v papírovém a digitálním formátu) v
požadovaném počtu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</si>
  <si>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</si>
  <si>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</si>
  <si>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PEVNÁ CENA</t>
  </si>
  <si>
    <t>02991</t>
  </si>
  <si>
    <t>OSTATNÍ POŽADAVKY - INFORMAČNÍ TABULE</t>
  </si>
  <si>
    <t>Náklady na zřízení a udržování informačních tabulí (po dobu výstavby) s údaji o stavbě s textem dle vzoru objednatele. Po ukončení stavby jejich odstranění._x000d_
Pevná cena.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</si>
  <si>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</si>
  <si>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103</t>
  </si>
  <si>
    <t>III. úsek - III/30413 Studnice - Lhotky</t>
  </si>
  <si>
    <t>015111</t>
  </si>
  <si>
    <t xml:space="preserve">POPLATKY ZA LIKVIDACI ODPADŮ NEKONTAMINOVANÝCH - 17 05 04  VYTĚŽENÉ ZEMINY A HORNINY -  I. TŘÍDA TĚŽITELNOSTI</t>
  </si>
  <si>
    <t>T</t>
  </si>
  <si>
    <t>Zemina, zemina s příměsí nesmetleného kameniva (čištění krajnic apod.) - nevhodná.
Předpoklad 2000 kg/m3.</t>
  </si>
  <si>
    <t>pol. č. 11130: 5473*0,1*2 = 1094,600 [A]_x000d_
 pol. č. 12920: 646,23*2 = 1292,460 [B]_x000d_
 pol. č. 12932: 3290,9*0,5*2 = 3290,900 [C]_x000d_
 pol. č. 12993: 12,1*0,04*2 = 0,968 [D]_x000d_
 pol. č. 129945: 33,6*0,07*2 = 4,704 [E]_x000d_
 pol. č. 129946: 76,3*0,13*2 = 19,838 [F]_x000d_
 pol. č. 13273: 119,034*2 = 238,068 [G]_x000d_
 Celkem: A+B+C+D+E+F+G = 5941,538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</si>
  <si>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</si>
  <si>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2</t>
  </si>
  <si>
    <t>Kamenivo, podkladní konstrukční vrstvy, čela propustků. Předpoklad 2200 kg/m3.</t>
  </si>
  <si>
    <t>pol. č. 11332: 4,5*2,2 = 9,900 [A]_x000d_
 pol. č. 12373: 817,2*2,2 = 1797,840 [B]_x000d_
 pol. č. 96713: 19,65*2,2 = 43,230 [C]_x000d_
 Celkem: A+B+C = 1850,970 [D]</t>
  </si>
  <si>
    <t>015130</t>
  </si>
  <si>
    <t xml:space="preserve">POPLATKY ZA LIKVIDACI ODPADŮ NEKONTAMINOVANÝCH - 17 03 02  VYBOURANÝ ASFALTOVÝ BETON BEZ DEHTU</t>
  </si>
  <si>
    <t>Penetrační makadam. Předpoklad 2200 kg/m3.</t>
  </si>
  <si>
    <t>pol. č. 11313: 243,28*2,2 = 535,216 [A]</t>
  </si>
  <si>
    <t>015140</t>
  </si>
  <si>
    <t xml:space="preserve">POPLATKY ZA LIKVIDACI ODPADŮ NEKONTAMINOVANÝCH - 17 01 01  BETON Z DEMOLIC OBJEKTŮ, ZÁKLADŮ TV</t>
  </si>
  <si>
    <t>Beton, železobeton. Předpoklad 2400 kg/m3</t>
  </si>
  <si>
    <t>pol. č. 966345: 18,8*0,19 = 3,572 [A]_x000d_
 pol. č. 966346: 35,7*0,31 = 11,067 [B]_x000d_
 Celkem: A+B = 14,639 [C]</t>
  </si>
  <si>
    <t>Zemní práce</t>
  </si>
  <si>
    <t>11120</t>
  </si>
  <si>
    <t>ODSTRANĚNÍ KŘOVIN</t>
  </si>
  <si>
    <t>M2</t>
  </si>
  <si>
    <t>Mýcení náletů, včetně likvidace dřevní hmoty v režii zhotovitele.</t>
  </si>
  <si>
    <t>650+240 = 890,000 [A]</t>
  </si>
  <si>
    <t>odstranění křovin a stromů do průměru 100 mm doprava dřevin bez ohledu na vzdálenost
spálení na hromadách nebo štěpkování</t>
  </si>
  <si>
    <t>11130</t>
  </si>
  <si>
    <t>SEJMUTÍ DRNU</t>
  </si>
  <si>
    <t>Sejmutí drnu v tl. 0,10 m. Včetně odvozu a uložení na skládku (skládka určena zhotovitelem).</t>
  </si>
  <si>
    <t>5473 = 5473,000 [A]</t>
  </si>
  <si>
    <t xml:space="preserve">včetně vodorovné dopravy  a uložení na skládku</t>
  </si>
  <si>
    <t>11313</t>
  </si>
  <si>
    <t>ODSTRANĚNÍ KRYTU ZPEVNĚNÝCH PLOCH S ASFALTOVÝM POJIVEM</t>
  </si>
  <si>
    <t>M3</t>
  </si>
  <si>
    <t>Vybourání penetračního makadamu. Včetně odvozu a uložení na skládku (skládka určena zhotovitelem). Zhotovitel v ceně zohlední skutečné náklady na dopravu na místo uložení.</t>
  </si>
  <si>
    <t>km 0,000-0,220: 1104*0,17 = 187,680 [A]_x000d_
 km 0,220-0,240: 100*0,17 = 17,000 [B]_x000d_
 km 0,933: 30*0,1 = 3,000 [C]_x000d_
 napojení km 1,962: 50*0,1 = 5,000 [D]_x000d_
 napojení km 1,990: 170*0,1 = 17,000 [E]_x000d_
 napojení km 2,147-KÚ: 136*0,1 = 13,600 [F]_x000d_
 Celkem: A+B+C+D+E+F = 243,280 [G]</t>
  </si>
  <si>
    <t>Položka zahrnuje veškerou manipulaci s vybouranou sutí a s vybouranými hmotami vč. uložení na skládku. Nezahrnuje poplatek za likvidaci odpadů, který se vykazuje v položce 0151** (s výjimkou malého množství bouraného materiálu, kde je možné poplatek zahrnout do
jednotkové ceny bourání – tento fakt musí být uveden v doplňujícím textu k položce).</t>
  </si>
  <si>
    <t>11332</t>
  </si>
  <si>
    <t>ODSTRANĚNÍ PODKLADŮ ZPEVNĚNÝCH PLOCH Z KAMENIVA NESTMELENÉHO</t>
  </si>
  <si>
    <t>Odstranění nestmelených vrstev vozovky v tl. 150 mm.
Včetně odvozu a uložení na skládku (skládka určena zhotovitelem). Zhotovitel v ceně zohlední skutečné náklady na dopravu na místo uložení.</t>
  </si>
  <si>
    <t>30*0,15 = 4,500 [A]</t>
  </si>
  <si>
    <t>11360</t>
  </si>
  <si>
    <t>ROZRYTÍ VOZOVKY</t>
  </si>
  <si>
    <t>Rozrytí stávají vozovky v tl. 50 mm.</t>
  </si>
  <si>
    <t>km 0,240-2,147: 9740 = 9740,000 [A]</t>
  </si>
  <si>
    <t>zahrnuje potřebné mechanizmy a odklizení přebytečného materiálu</t>
  </si>
  <si>
    <t>113765</t>
  </si>
  <si>
    <t>FRÉZOVÁNÍ DRÁŽKY PRŮŘEZU DO 600MM2 V ASFALTOVÉ VOZOVCE</t>
  </si>
  <si>
    <t>M</t>
  </si>
  <si>
    <t>frézování drážky pro těsnění pracovních spar</t>
  </si>
  <si>
    <t>5,6+8,5+5+6,2+5,2 = 30,500 [A]_x000d_
žlab na ZÚ 2*6 = 12,000 [B]_x000d_
Celkové množství = 42,500</t>
  </si>
  <si>
    <t>Položka zahrnuje veškerou manipulaci s vybouranou sutí a s vybouranými hmotami vč. uložení na skládku.</t>
  </si>
  <si>
    <t>12373</t>
  </si>
  <si>
    <t>ODKOP PRO SPOD STAVBU SILNIC A ŽELEZNIC TŘ. I</t>
  </si>
  <si>
    <t>Odkop pro sanaci a podkladní vrstvy. Včetně odvozu bez ohledu na vzdálenost (skládka určena zhotovitelem). Zhotovitel v ceně zohlední skutečné náklady na dopravu na místo uložení.
Bude čerpáno dle skutečnosti a se souhlasem TDI a AD.</t>
  </si>
  <si>
    <t>km 0,000-0,220: 1104*0,67 = 739,680 [A]_x000d_
 km 0,220-0,240: 100*0,17 = 17,000 [B]_x000d_
 napojení km 1,962: 50*0,17 = 8,500 [C]_x000d_
 napojení km 1,990: 170*0,17 = 28,900 [D]_x000d_
 napojení km 2,147-KÚ: 136*0,17 = 23,120 [E]_x000d_
 Celkem: A+B+C+D+E = 817,200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</si>
  <si>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</si>
  <si>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</si>
  <si>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</si>
  <si>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Vykopání zeminy ze zemníku pro ohumusování svahů.</t>
  </si>
  <si>
    <t>5473*0,1 = 547,300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</si>
  <si>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</si>
  <si>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</si>
  <si>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</si>
  <si>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Odstranení nezpevněné a zemní krajnice, včetně odvozu a uložení na skládku (skládka určena zhotovitelem). Zhotovitel v ceně zohlední skutečné náklady na dopravu na místo uložení.</t>
  </si>
  <si>
    <t>0,15*(11,9+79,8+17,6+12,7+11,2+35,9+12,8+236,6+41,6+461,8+110,5+563,4+238+60,2+3,5+51,2+8+35,3+250,9+71,2+285,2+72,5+255,3+318,1+143,1+108,6+250+194,5+114,1+84,2+63,9) = 630,540 [A]_x000d_
 0,30*52,3 = 15,690 [B]_x000d_
 Celkem: A+B = 646,230 [C]</t>
  </si>
  <si>
    <t xml:space="preserve">Součástí položky je vodorovná a svislá doprava, přemístění, přeložení, manipulace s materiálem a uložení na skládku.
Nezahrnuje poplatek za likvidaci odpadů, který se vykazuje v položce 0151**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</si>
  <si>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</si>
  <si>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</si>
  <si>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Včetně odvozu bez ohledu na vzdálenost a uložení na skládku (skládka určena zhotovitelem). Zhotovitel v ceně zohlední skutečné náklady na dopravu na místo uložení.</t>
  </si>
  <si>
    <t>18,5+78,6+14+7,6+17,5+17,5+11,2+35,7+12,3+236+31+453+202+111+317+562+141+107+229+242+63+84+188+112 = 3290,900 [A]</t>
  </si>
  <si>
    <t xml:space="preserve">Součástí položky je vodorovná a svislá doprava, přemístění, přeložení, manipulace s materiálem a uložení na skládku.
 Nezahrnuje poplatek za likvidaci odpadů, který se vykazuje v položce 0151**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</si>
  <si>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</si>
  <si>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</si>
  <si>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podélných propustků DN 200. Včetně odvozu bez ohledu na vzdálenost a uložení na skládku (skládka určena zhotovitelem). Zhotovitel v ceně zohlední skutečné náklady na dopravu na místo uložení.</t>
  </si>
  <si>
    <t>12,1 = 12,100 [A]</t>
  </si>
  <si>
    <t>129945</t>
  </si>
  <si>
    <t>ČIŠTĚNÍ POTRUBÍ DN DO 300MM</t>
  </si>
  <si>
    <t>Pročištění příčných a podélných propustků DN 300. Včetně odvozu bez ohledu na vzdálenost a uložení na skládku (skládka určena zhotovitelem). Zhotovitel v ceně zohlední skutečné náklady na dopravu na místo uložení.</t>
  </si>
  <si>
    <t>5,2+5,8+10,1+12,5 = 33,600 [A]</t>
  </si>
  <si>
    <t>129946</t>
  </si>
  <si>
    <t>ČIŠTĚNÍ POTRUBÍ DN DO 400MM</t>
  </si>
  <si>
    <t>Pročištění příčných a podélných propustků DN 400. Včetně odvozu bez ohledu na vzdálenost a uložení na skládku (skládka zvolena zhotovitelem). Zhotovitel v ceně zohlední skutečné náklady na dopravu na místo uložení.</t>
  </si>
  <si>
    <t>11,6+4+8,4+5,6+5,5+7,9+7,2+12+14,1 = 76,300 [A]</t>
  </si>
  <si>
    <t>13273</t>
  </si>
  <si>
    <t>HLOUBENÍ RÝH ŠÍŘ DO 2M PAŽ I NEPAŽ TŘ. I</t>
  </si>
  <si>
    <t>Odkop pro propustek, čela, základy a dlažbu z lomového kamene.
Včetně odvozu na skládku (skládka zvolena zhotovitelem). Zhotovitel v ceně zohlední skutečné náklady na dopravu na místo uložení.</t>
  </si>
  <si>
    <t>1,7*(4,8+6,7+2,6+4,1+4,3+4+4+14,6) = 76,670 [A]_x000d_
 8,4*2*0,4 = 6,720 [B]_x000d_
 0,5*0,7*4 = 1,400 [C]_x000d_
 (9,4*3,9)-(3,14*0,35*0,35*9,4) = 33,044 [D]_x000d_
žlab na ZÚ 6*0,5*0,4 = 1,200 [F]_x000d_
 Celkem: A+B+C+D+F = 119,034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</si>
  <si>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likvidaci odpadů, vykazují se v
položce č.0151**</t>
  </si>
  <si>
    <t>17120</t>
  </si>
  <si>
    <t>ULOŽENÍ SYPANINY DO NÁSYPŮ A NA SKLÁDKY BEZ ZHUTNĚNÍ</t>
  </si>
  <si>
    <t>Uložení zeminy na skládku.</t>
  </si>
  <si>
    <t>pol. č. 13273: 119,034 = 119,034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</si>
  <si>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</si>
  <si>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17380</t>
  </si>
  <si>
    <t>ZEMNÍ KRAJNICE A DOSYPÁVKY Z NAKUPOVANÝCH MATERIÁLŮ</t>
  </si>
  <si>
    <t xml:space="preserve">Zemní krajnice ze zeminy vhodné do  násypu dle ČSN 73 6133.</t>
  </si>
  <si>
    <t>0,03*(11,9+79,8+17,6+12,7+11,2+35,9+12,8+236,6+41,6+461,8+110,5+563,4+238+60,2+3,5+51,2+8+35,3+250,9+71,2+285,2+72,5+255,3+318,1+143,1+108,6+250+194,5+114,1+84,2+63,9) = 126,108 [A]_x000d_
 0,06*52,3 = 3,138 [B]_x000d_
 Celkem: A+B = 129,246 [C]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</si>
  <si>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</si>
  <si>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</si>
  <si>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</si>
  <si>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Zásyp propustku ŠDa 0/32, hutněno po vrstvách tl. 0,30 m.</t>
  </si>
  <si>
    <t>0,95*(6,7+2,6+4,1+4,3+4+4+14,6+2+2+2+2) = 45,885 [A]_x000d_
 (9,4*3,9)-(3,14*0,35*0,35*9,4) = 33,044 [B]_x000d_
 Celkem: A+B = 78,929 [C]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</si>
  <si>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</si>
  <si>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</si>
  <si>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</si>
  <si>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Materiál vhodný k ohumusování. 
Včetně nákupu a dopravy.</t>
  </si>
  <si>
    <t>položka zahrnuje:
nutné přemístění ornice z dočasných skládek vzdálených do 50m rozprostření ornice v předepsané tloušťce ve svahu přes 1:5</t>
  </si>
  <si>
    <t>Základy</t>
  </si>
  <si>
    <t>21452</t>
  </si>
  <si>
    <t>SANAČNÍ VRSTVY Z KAMENIVA DRCENÉHO</t>
  </si>
  <si>
    <t xml:space="preserve">ŠDa 0/63  tl. 400 mm. Sanace aktivní zóny v případě nedodržení Edef,2= min. 45 MPa.
Bude čerpáno dle skutečnosti a se souhlasem TDI a AD.</t>
  </si>
  <si>
    <t>1435,2*0,4 = 574,080 [A]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</si>
  <si>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</si>
  <si>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</si>
  <si>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</si>
  <si>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Separační getextilie s filtrační funkcí, CBR &gt; 2 kN, odolnost proti proražení &lt; 20 mm, tažnost &gt; 10%. Sanace aktivní zóny.
Bude čerpáno dle skutečnosti a se souhlasem TDI a AD.</t>
  </si>
  <si>
    <t>1435,2*2+220*0,4*2 = 3046,400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</si>
  <si>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</si>
  <si>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27231A</t>
  </si>
  <si>
    <t>ZÁKLADY Z PROSTÉHO BETONU DO C20/25</t>
  </si>
  <si>
    <t>Bet. základ z betonu C20/25 nXF3.</t>
  </si>
  <si>
    <t>0,5*0,7*1*22 = 7,700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</si>
  <si>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proudů,</t>
  </si>
  <si>
    <t>Stabilizační práh z betonu C20/25 nXF3.</t>
  </si>
  <si>
    <t>0,2*0,8*2*22 = 7,040 [A]</t>
  </si>
  <si>
    <t>4</t>
  </si>
  <si>
    <t>Vodorovné konstrukce</t>
  </si>
  <si>
    <t>451312</t>
  </si>
  <si>
    <t>PODKLADNÍ A VÝPLŇOVÉ VRSTVY Z PROSTÉHO BETONU C12/15</t>
  </si>
  <si>
    <t xml:space="preserve">Podkladní beton C12/15 X0  tl. 0,10 m pod ŽB trouby.</t>
  </si>
  <si>
    <t>1,15*0,1*(6,7+2,6+4,1+4,3+4+4+14,6+2+2+2+2+9,4) = 6,636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</si>
  <si>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</si>
  <si>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</si>
  <si>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</si>
  <si>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Lože z betonu C20/25 nXF3 tl. 0,20 m pro obklad z lom. kamene.</t>
  </si>
  <si>
    <t>3,5*0,2*11 = 7,700 [A]_x000d_
lože a obetonávka žlabu na ZÚ (6*0,5*0,2)+(2*6*0,3*0,2) = 1,320 [B]_x000d_
Celkové množství = 9,020</t>
  </si>
  <si>
    <t>465512</t>
  </si>
  <si>
    <t>DLAŽBY Z LOMOVÉHO KAMENE NA MC</t>
  </si>
  <si>
    <t>Lomový kámen tl. 0,20 m, včetně spárování cem. maltou M25 XF3._x000d_
Plocha 1 ks čela předpoklad 1,75 m2</t>
  </si>
  <si>
    <t>3,5*0,2*11 = 7,700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</si>
  <si>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</si>
  <si>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</si>
  <si>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</si>
  <si>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56332</t>
  </si>
  <si>
    <t>VOZOVKOVÉ VRSTVY ZE ŠTĚRKODRTI TL. DO 100MM</t>
  </si>
  <si>
    <t>ŠDa 0/32 tl. 100 mm, kamenivo pro recyklaci za studena.
Plocha odměřena digitálně ze situace. Koeficient 1,12 vyjadřuje přesah vrstev.</t>
  </si>
  <si>
    <t>km 0,240-2,147: 9740*1,12 = 10908,800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</si>
  <si>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</si>
  <si>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</si>
  <si>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</si>
  <si>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ŠDa 0/32 tl. 150 mm.
Plocha odměřena digitálně ze situace. Koeficient 1,12 vyjadřuje přesah vrstev.</t>
  </si>
  <si>
    <t>km 0,000-0,220: 1104*1,12 = 1236,480 [A]_x000d_
 km 0,220-0,240: 100*1,12 = 112,000 [B]_x000d_
 napojení km 1,962: 50*1,12 = 56,000 [C]_x000d_
 napojení km 1,990: 170*1,12 = 190,400 [D]_x000d_
 napojení km 2,147-KÚ: 136*1,12 = 152,320 [E]_x000d_
 Celkem: A+B+C+D+E = 1747,200 [F]</t>
  </si>
  <si>
    <t>56334</t>
  </si>
  <si>
    <t>VOZOVKOVÉ VRSTVY ZE ŠTĚRKODRTI TL. DO 200MM</t>
  </si>
  <si>
    <t>ŠDa 0/63 tl. 190 mm.
Plocha odměřena digitálně ze situace. Koeficient 1,3 vyjadřuje přesah vrstev.</t>
  </si>
  <si>
    <t>km 0,000-0,220: 1104*1,3 = 1435,200 [A]_x000d_
 km 0,220-0,240: 100*1,3 = 130,000 [B]_x000d_
 napojení km 1,962: 50*1,3 = 65,000 [C]_x000d_
 napojení km 1,990: 170*1,3 = 221,000 [D]_x000d_
 napojení km 2,147-KÚ: 136*1,3 = 176,800 [E]_x000d_
 Celkem: A+B+C+D+E = 2028,000 [F]</t>
  </si>
  <si>
    <t>56335</t>
  </si>
  <si>
    <t>VOZOVKOVÉ VRSTVY ZE ŠTĚRKODRTI TL. DO 250MM</t>
  </si>
  <si>
    <t>ŠDa 0/63 tl. 220 mm.
Plocha odměřena digitálně ze situace. Koeficient 1,12 vyjadřuje přesah vrstev.</t>
  </si>
  <si>
    <t>km 0,933: 30*1,12 = 33,600 [A]</t>
  </si>
  <si>
    <t>56365</t>
  </si>
  <si>
    <t>VOZOVKOVÉ VRSTVY Z RECYKLOVANÉHO MATERIÁLU TL DO 250MM</t>
  </si>
  <si>
    <t>Napojení sjezdů na opravenou vozovku z asf. recyklátu fr. 0/22.</t>
  </si>
  <si>
    <t>8+24,2+14,3+4,5+4+6+12+5+5+9+24,5+16+80+9+39+15,5+8,5+11+6,5+5+8+15+14 = 344,000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</si>
  <si>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</si>
  <si>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567534</t>
  </si>
  <si>
    <t>VRST PRO OBNOVU A OPR RECYK ZA STUD CEM A ASF EM TL DO 150MM</t>
  </si>
  <si>
    <t xml:space="preserve">Celoplošná recyklace RS 0/32 CA v tl. 0,15m.
Pro směsi stmelené cementem + asfaltovou emulzí / zpěněným asfaltem se dávkování asfaltové emulze / zpěněného asfaltu navrhuje v rozmezí 2,5% až 3,5% v množství zbytkového asfaltu a dávkování cementu 3,0% až 4,0% při splnění TP 208.  UPŘESNĚNO DLE PRŮKAZNÍCH ZKOUŠEK ZE VZORKŮ ODEBRANÝCH NA STAVBĚ, VČ. REPROFILACE, ZHUTNĚNÍ, PŘEDRCENÍ, A PŘESUNU HMOT.
Plocha odměřena digitálně ze situace. Koeficient 1,12 vyjadřuje přesah vrstev.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</si>
  <si>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</si>
  <si>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</si>
  <si>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</si>
  <si>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Nezpevněná krajnice z asf. recyklátu fr. 0/22.</t>
  </si>
  <si>
    <t>0,5*(11,9+79,8+17,6+12,7+11,2+35,9+12,8+236,6+41,6+461,8+110,5+563,4+238+60,2+3,5+51,2+8+35,3+250,9+71,2+285,2+72,5+255,3+318,1+143,1+108,6+250+194,5+114,1+84,2+63,9) = 2101,800 [A]_x000d_
 1*(60) = 60,000 [B]_x000d_
 Celkem: A+B = 2161,800 [C]</t>
  </si>
  <si>
    <t>572123</t>
  </si>
  <si>
    <t>INFILTRAČNÍ POSTŘIK Z EMULZE DO 1,0KG/M2</t>
  </si>
  <si>
    <t>PI-C 0,80 kg/m2 zbytkového asfaltu po vyštěpení + podrcení.</t>
  </si>
  <si>
    <t>km 0,000-0,220: 1104*1,03 = 1137,120 [A]_x000d_
 km 0,220-0,240: 100*1,03 = 103,000 [B]_x000d_
 km 0,240-2,147: 9740*1,03 = 10032,200 [C]_x000d_
 napojení km 1,962: 50*1,03 = 51,500 [D]_x000d_
 napojení km 1,990: 170*1,03 = 175,100 [E]_x000d_
 napojení km 2,147-KÚ: 136*1,03 = 140,080 [F]_x000d_
 Celkem: A+B+C+D+E+F = 11639,000 [G]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</si>
  <si>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</si>
  <si>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</si>
  <si>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</si>
  <si>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0,40 kg/m2 zbytkového asfaltu po vyštěpení.</t>
  </si>
  <si>
    <t>km 0,000-0,220: 1104 = 1104,000 [A]_x000d_
 km 0,220-0,240: 100 = 100,000 [B]_x000d_
 km 0,240-2,147: 9740 = 9740,000 [C]_x000d_
 napojení km 1,962: 50 = 50,000 [D]_x000d_
 napojení km 1,990: 170 = 170,000 [E]_x000d_
 napojení km 2,147-KÚ: 136 = 136,000 [F]_x000d_
 Celkem: A+B+C+D+E+F = 11300,000 [G]</t>
  </si>
  <si>
    <t>574A33</t>
  </si>
  <si>
    <t>ASFALTOVÝ BETON PRO OBRUSNÉ VRSTVY ACO 11 TL. 40MM</t>
  </si>
  <si>
    <t>ACO 11 50/70.
Plocha odměřena digitálně ze situace.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</si>
  <si>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</si>
  <si>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574A43</t>
  </si>
  <si>
    <t>ASFALTOVÝ BETON PRO OBRUSNÉ VRSTVY ACO 11 TL. 50MM</t>
  </si>
  <si>
    <t>km 0,000-0,220: 1104+(5*2) = 1114,000 [A]_x000d_
 km 0,220-0,240: 100 = 100,000 [B]_x000d_
 napojení km 1,962: 50 = 50,000 [C]_x000d_
 napojení km 1,990: 170 = 170,000 [D]_x000d_
 napojení km 2,147-KÚ: 136 = 136,000 [E]_x000d_
 Celkem: A+B+C+D+E = 1570,000 [F]</t>
  </si>
  <si>
    <t>574E58</t>
  </si>
  <si>
    <t>ASFALTOVÝ BETON PRO PODKLADNÍ VRSTVY ACP 22+, 22S TL. 60MM</t>
  </si>
  <si>
    <t>ACP 22+ 50/70.
Plocha odměřena digitálně ze situace. Koeficient 1,03 vyjadřuje přesah vrstev.</t>
  </si>
  <si>
    <t>km 0,000-0,220: 1104*1,03+(5*1,6*1,03) = 1145,360 [A]_x000d_
 km 0,220-0,240: 100*1,03 = 103,000 [B]_x000d_
 km 0,240-2,147: 9740*1,03 = 10032,200 [C]_x000d_
 napojení km 1,962: 50*1,03 = 51,500 [D]_x000d_
 napojení km 1,990: 170*1,03 = 175,100 [E]_x000d_
 napojení km 2,147-KÚ: 136*1,03 = 140,080 [F]_x000d_
 Celkem: A+B+C+D+E+F = 11647,240 [G]</t>
  </si>
  <si>
    <t>8</t>
  </si>
  <si>
    <t>Potrubí</t>
  </si>
  <si>
    <t>89957A</t>
  </si>
  <si>
    <t>OBETONOVÁNÍ POTRUBÍ ZE ŽELEZOBETONU DO C20/25 VČETNĚ VÝZTUŽE</t>
  </si>
  <si>
    <t>Obetonování propustků z betonu C20/25 nXF3 v tl. 0,15 m, včetně KARI sítě 50x50x4.</t>
  </si>
  <si>
    <t>0,4*(6,7+2,6+4,1+4,3+4+4+14,6+2+2+2+2+9,4) = 23,080 [A]</t>
  </si>
  <si>
    <t>9</t>
  </si>
  <si>
    <t>Ostatní konstrukce a práce</t>
  </si>
  <si>
    <t>9113A1</t>
  </si>
  <si>
    <t>SVODIDLO OCEL SILNIČ JEDNOSTR, ÚROVEŇ ZADRŽ N1, N2 - DODÁVKA A MONTÁŽ</t>
  </si>
  <si>
    <t>Ocelové svodidlo svodnicového typu, úroveň zadržení N2. Včetně antikorozní ochrany dle TP 144 a 203.</t>
  </si>
  <si>
    <t>60 = 60,000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</si>
  <si>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</si>
  <si>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</si>
  <si>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</si>
  <si>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Odstranění stávajícího svodidla, včetně součástí. Vybouraný materiál majetkem zhotovitele.</t>
  </si>
  <si>
    <t>40 = 40,000 [A]</t>
  </si>
  <si>
    <t>položka zahrnuje:
- demontáž a odstranění zařízení
- jeho odvoz na předepsané místo</t>
  </si>
  <si>
    <t>912153</t>
  </si>
  <si>
    <t>R</t>
  </si>
  <si>
    <t>SVODNICE SAMOSTATNÁ - DEMONTÁŽ A ODVOZ</t>
  </si>
  <si>
    <t>m</t>
  </si>
  <si>
    <t>Odstranění svodnice na začátku úseku. Vybouraný materiál majetkem zhotovitele.</t>
  </si>
  <si>
    <t>svodnice na ZÚ 6 = 6,000 [A]_x000d_
Celkové množství = 6,000</t>
  </si>
  <si>
    <t>Položka zahrnuje:
- demontáž stávající svodnice
- její odvoz do skladu nebo do šrotu
Položka nezahrnuje:
- x</t>
  </si>
  <si>
    <t>91228</t>
  </si>
  <si>
    <t>SMĚROVÉ SLOUPKY Z PLAST HMOT VČETNĚ ODRAZNÉHO PÁSKU</t>
  </si>
  <si>
    <t>Flexibilní směrové sloupky Z11a, Z11b a Z11g.</t>
  </si>
  <si>
    <t>Z11a,b: 55 = 55,000 [A]_x000d_
 Z11g: 10 = 10,000 [B]_x000d_
 Celkem: A+B = 65,000 [C]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</si>
  <si>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</si>
  <si>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</si>
  <si>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</si>
  <si>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Vybouraný materiál majetkem zhotovitele.</t>
  </si>
  <si>
    <t>55 = 55,000 [A]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</si>
  <si>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</si>
  <si>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</si>
  <si>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</si>
  <si>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3 = 3,000 [A]</t>
  </si>
  <si>
    <t>91297</t>
  </si>
  <si>
    <t>DOPRAVNÍ ZRCADLO</t>
  </si>
  <si>
    <t>2 = 2,000 [A]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</si>
  <si>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</si>
  <si>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</si>
  <si>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</si>
  <si>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Pozinkovaný lisovaný podkladový plech s dvojím ohybem bez hliníkových komponentů.
A2b, A22 - 2x, A30, A31a, A31b, A31c, E2b - 6x, E4, E13 - 2x, IS3a, IS3b - 2x, IS3c, IZ4a - 2x, IZ4b - 2x, P2 - 5x, P4 - 3x,
zvýrazněná: E2a, P4</t>
  </si>
  <si>
    <t>36 = 36,000 [A]</t>
  </si>
  <si>
    <t>položka zahrnuje:
- dodávku a montáž značek v požadovaném provedení</t>
  </si>
  <si>
    <t>914123</t>
  </si>
  <si>
    <t>DOPRAVNÍ ZNAČKY ZÁKLADNÍ VELIKOSTI OCELOVÉ FÓLIE TŘ 1 - DEMONTÁŽ</t>
  </si>
  <si>
    <t>Odstranění stávajícího SDZ. Vybouraný materiál majetkem zhotovitele.
A2b, A7a - 2x, A22 - 2x, A30, A31a, A31b, A31c, E2b - 6x, E4, E13 - 2x, IS3a, IS3b - 2x, IS3c, IZ4a - 2x, IZ4b - 2x, P2 - 4x, P4 - 3x
zrcadlo - 2x
zvýrazněná: E2a, P4</t>
  </si>
  <si>
    <t>39 = 39,000 [A]</t>
  </si>
  <si>
    <t>Položka zahrnuje odstranění, demontáž a odklizení materiálu s odvozem na předepsané
místo</t>
  </si>
  <si>
    <t>914433</t>
  </si>
  <si>
    <t>DOPRAVNÍ ZNAČKY 100X150CM OCELOVÉ FÓLIE TŘ 2 - DEMONTÁŽ</t>
  </si>
  <si>
    <t>Odstranění stávajícího SDZ. Vybouraný materiál majetkem zhotovitele.
IP22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</si>
  <si>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</si>
  <si>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</si>
  <si>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</si>
  <si>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28 = 28,000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</si>
  <si>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</si>
  <si>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</si>
  <si>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</si>
  <si>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stávajících sloupků včetně patky. Vybouraný materiál majetkem zhotovitele.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</si>
  <si>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</si>
  <si>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</si>
  <si>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následně aplikovat dlouhoživotný materiál.</t>
  </si>
  <si>
    <t>V4(0,125): (1953+60+72+207+2162)*0,125 = 556,750 [A]_x000d_
 V2b(1,5/1,5/0,125): (19+11+13,5+13,3+11)*(1/2)*0,125 = 4,238 [B]_x000d_
 Celkem: A+B = 560,988 [C]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</si>
  <si>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</si>
  <si>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</si>
  <si>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</si>
  <si>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Definitivní VDZ z plastu.</t>
  </si>
  <si>
    <t>918345</t>
  </si>
  <si>
    <t>PROPUSTY Z TRUB DN 300MM</t>
  </si>
  <si>
    <t>ŽB trouba s integrovaným těsněním.</t>
  </si>
  <si>
    <t>4,1+4+4 = 12,100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</si>
  <si>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</si>
  <si>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PROPUSTY Z TRUB DN 200MM</t>
  </si>
  <si>
    <t>PP trouba s integrovaným těsněním včetně obetonávky.</t>
  </si>
  <si>
    <t>6,7 = 6,700 [A]_x000d_
Celkové množství = 6,700</t>
  </si>
  <si>
    <t>Položka zahrnuje:
- dodání a položení potrubí z trub z dokumentací předepsaného materiálu a předepsaného průměru
- případné úpravy trub (zkrácení, šikmé seříznutí)</t>
  </si>
  <si>
    <t>918346</t>
  </si>
  <si>
    <t>PROPUSTY Z TRUB DN 400MM</t>
  </si>
  <si>
    <t>2,6+4,3+14,6+2+2+2+2+9,4 = 38,900 [A]</t>
  </si>
  <si>
    <t>919111</t>
  </si>
  <si>
    <t>ŘEZÁNÍ ASFALTOVÉHO KRYTU VOZOVEK TL DO 50MM</t>
  </si>
  <si>
    <t>řezání stávajícího krytu pro zahájení jeho rozrušení</t>
  </si>
  <si>
    <t>5,6+8,5+5+6,2+5,2 = 30,500 [A]</t>
  </si>
  <si>
    <t>položka zahrnuje řezání vozovkové vrstvy v předepsané tloušťce, včetně spotřeby vody</t>
  </si>
  <si>
    <t>931315</t>
  </si>
  <si>
    <t>TĚSNĚNÍ DILATAČ SPAR ASF ZÁLIVKOU PRŮŘ DO 600MM2</t>
  </si>
  <si>
    <t>těsnění pracovních spar</t>
  </si>
  <si>
    <t>položka zahrnuje dodávku a osazení předepsaného materiálu, očištění ploch spáry před úpravou, očištění okolí spáry po úpravě
nezahrnuje těsnící profil</t>
  </si>
  <si>
    <t>93554</t>
  </si>
  <si>
    <t>ŽLABY Z DÍLCŮ Z BETONU SVĚTLÉ ŠÍŘKY DO 250MM VČET MŘÍŽÍ</t>
  </si>
  <si>
    <t>výměna žlabu na začátku úseku</t>
  </si>
  <si>
    <t>6,5 = 6,500 [A]_x000d_
Celkové množství = 6,500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</si>
  <si>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</si>
  <si>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966345</t>
  </si>
  <si>
    <t>BOURÁNÍ PROPUSTŮ Z TRUB DN DO 300MM</t>
  </si>
  <si>
    <t>Vybourání bet. propustků, včetně lože a obetonování. 
Včetně odvozu a uložení na skládku (skládka zvolena zhotovitelem). Zhotovitel v ceně zohlední skutečné náklady na dopravu na místo uložení.</t>
  </si>
  <si>
    <t>6,7+4,1+4+4 = 18,800 [A]</t>
  </si>
  <si>
    <t>položka zahrnuje:
- odstranění trub včetně případného obetonování a lože
- veškeré pomocné konstrukce (lešení a pod.)
- veškerou manipulaci s vybouranou sutí a hmotami včetně uložení na skládku. Nezahrnuje poplatek za likvidaci odpadů,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</si>
  <si>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966346</t>
  </si>
  <si>
    <t>BOURÁNÍ PROPUSTŮ Z TRUB DN DO 400MM</t>
  </si>
  <si>
    <t>Vybourání bet. propustků, včetně lože a obetonování. Zhotovitel v ceně zohlední skutečné náklady na dopravu na místo uložení.
Včetně odvozu a uložení na skládku (skládka zvolena zhotovitelem).</t>
  </si>
  <si>
    <t>4,8+2,6+4,3+14,6+9,4 = 35,700 [A]</t>
  </si>
  <si>
    <t>96713</t>
  </si>
  <si>
    <t>VYBOURÁNÍ ČÁSTÍ KONSTRUKCÍ KAMENNÝCH NA MC</t>
  </si>
  <si>
    <t>Bourání kamenných čel propustků. 
Včetně odvozu a uložení na skládku (skládka určena thotovitelem). Zhotovitel v ceně zohlední skutečné náklady na dopravu na místo uložení.</t>
  </si>
  <si>
    <t>2*1,5+1,1*1,5+1,4*1,5+1,4*1,5+2,7*1,5+1,5*1,5+1,5*1,5*2 = 19,650 [A]</t>
  </si>
  <si>
    <t>položka zahrnuje:
- veškerou manipulaci s vybouranou sutí a hmotami včetně uložení na skládku,
- veškeré další práce plynoucí z technologického předpisu a z platných předpisů,
nezahrnuje poplatek za likvidaci odpadů, který se vykazuje v položce 0151**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</si>
</sst>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SUMIFS(I8:I50,A8:A50,"SD")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SUMIFS(I9:I50,A9:A50,"P")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100000</v>
      </c>
      <c r="I9" s="34">
        <f>ROUND(G9*H9,P4)</f>
        <v>0</v>
      </c>
      <c r="J9" s="29"/>
      <c r="O9" s="35">
        <f>I9*0.21</f>
        <v>0</v>
      </c>
      <c r="P9">
        <v>3</v>
      </c>
    </row>
    <row r="10" ht="18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27</v>
      </c>
      <c r="E12" s="31" t="s">
        <v>35</v>
      </c>
      <c r="F12" s="32" t="s">
        <v>29</v>
      </c>
      <c r="G12" s="33">
        <v>1</v>
      </c>
      <c r="H12" s="34">
        <v>20000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60">
      <c r="A13" s="29" t="s">
        <v>30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 ht="30">
      <c r="A14" s="29" t="s">
        <v>32</v>
      </c>
      <c r="B14" s="36"/>
      <c r="C14" s="37"/>
      <c r="D14" s="37"/>
      <c r="E14" s="31" t="s">
        <v>33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37</v>
      </c>
      <c r="D15" s="29" t="s">
        <v>38</v>
      </c>
      <c r="E15" s="31" t="s">
        <v>39</v>
      </c>
      <c r="F15" s="32" t="s">
        <v>40</v>
      </c>
      <c r="G15" s="33">
        <v>1</v>
      </c>
      <c r="H15" s="34">
        <v>20000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5">
      <c r="A16" s="29" t="s">
        <v>30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 ht="30">
      <c r="A17" s="29" t="s">
        <v>32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37</v>
      </c>
      <c r="D18" s="29" t="s">
        <v>43</v>
      </c>
      <c r="E18" s="31" t="s">
        <v>39</v>
      </c>
      <c r="F18" s="32" t="s">
        <v>29</v>
      </c>
      <c r="G18" s="33">
        <v>1</v>
      </c>
      <c r="H18" s="34">
        <v>20000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30</v>
      </c>
      <c r="B19" s="36"/>
      <c r="C19" s="37"/>
      <c r="D19" s="37"/>
      <c r="E19" s="31" t="s">
        <v>44</v>
      </c>
      <c r="F19" s="37"/>
      <c r="G19" s="37"/>
      <c r="H19" s="37"/>
      <c r="I19" s="37"/>
      <c r="J19" s="38"/>
    </row>
    <row r="20" ht="75">
      <c r="A20" s="29" t="s">
        <v>32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37</v>
      </c>
      <c r="D21" s="29" t="s">
        <v>46</v>
      </c>
      <c r="E21" s="31" t="s">
        <v>39</v>
      </c>
      <c r="F21" s="32" t="s">
        <v>40</v>
      </c>
      <c r="G21" s="33">
        <v>1</v>
      </c>
      <c r="H21" s="34">
        <v>20000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15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1" t="s">
        <v>42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37</v>
      </c>
      <c r="D24" s="29" t="s">
        <v>48</v>
      </c>
      <c r="E24" s="31" t="s">
        <v>39</v>
      </c>
      <c r="F24" s="32" t="s">
        <v>29</v>
      </c>
      <c r="G24" s="33">
        <v>1</v>
      </c>
      <c r="H24" s="34">
        <v>20000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60">
      <c r="A25" s="29" t="s">
        <v>30</v>
      </c>
      <c r="B25" s="36"/>
      <c r="C25" s="37"/>
      <c r="D25" s="37"/>
      <c r="E25" s="31" t="s">
        <v>49</v>
      </c>
      <c r="F25" s="37"/>
      <c r="G25" s="37"/>
      <c r="H25" s="37"/>
      <c r="I25" s="37"/>
      <c r="J25" s="38"/>
    </row>
    <row r="26">
      <c r="A26" s="29" t="s">
        <v>50</v>
      </c>
      <c r="B26" s="36"/>
      <c r="C26" s="37"/>
      <c r="D26" s="37"/>
      <c r="E26" s="39" t="s">
        <v>51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1" t="s">
        <v>42</v>
      </c>
      <c r="F27" s="37"/>
      <c r="G27" s="37"/>
      <c r="H27" s="37"/>
      <c r="I27" s="37"/>
      <c r="J27" s="38"/>
    </row>
    <row r="28">
      <c r="A28" s="29" t="s">
        <v>25</v>
      </c>
      <c r="B28" s="29">
        <v>7</v>
      </c>
      <c r="C28" s="30" t="s">
        <v>37</v>
      </c>
      <c r="D28" s="29" t="s">
        <v>52</v>
      </c>
      <c r="E28" s="31" t="s">
        <v>39</v>
      </c>
      <c r="F28" s="32" t="s">
        <v>40</v>
      </c>
      <c r="G28" s="33">
        <v>1</v>
      </c>
      <c r="H28" s="34">
        <v>20000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35">
      <c r="A29" s="29" t="s">
        <v>30</v>
      </c>
      <c r="B29" s="36"/>
      <c r="C29" s="37"/>
      <c r="D29" s="37"/>
      <c r="E29" s="31" t="s">
        <v>53</v>
      </c>
      <c r="F29" s="37"/>
      <c r="G29" s="37"/>
      <c r="H29" s="37"/>
      <c r="I29" s="37"/>
      <c r="J29" s="38"/>
    </row>
    <row r="30" ht="30">
      <c r="A30" s="29" t="s">
        <v>32</v>
      </c>
      <c r="B30" s="36"/>
      <c r="C30" s="37"/>
      <c r="D30" s="37"/>
      <c r="E30" s="31" t="s">
        <v>42</v>
      </c>
      <c r="F30" s="37"/>
      <c r="G30" s="37"/>
      <c r="H30" s="37"/>
      <c r="I30" s="37"/>
      <c r="J30" s="38"/>
    </row>
    <row r="31">
      <c r="A31" s="29" t="s">
        <v>25</v>
      </c>
      <c r="B31" s="29">
        <v>8</v>
      </c>
      <c r="C31" s="30" t="s">
        <v>37</v>
      </c>
      <c r="D31" s="29" t="s">
        <v>54</v>
      </c>
      <c r="E31" s="31" t="s">
        <v>39</v>
      </c>
      <c r="F31" s="32" t="s">
        <v>40</v>
      </c>
      <c r="G31" s="33">
        <v>1</v>
      </c>
      <c r="H31" s="34">
        <v>20000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30</v>
      </c>
      <c r="B32" s="36"/>
      <c r="C32" s="37"/>
      <c r="D32" s="37"/>
      <c r="E32" s="31" t="s">
        <v>55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1" t="s">
        <v>42</v>
      </c>
      <c r="F33" s="37"/>
      <c r="G33" s="37"/>
      <c r="H33" s="37"/>
      <c r="I33" s="37"/>
      <c r="J33" s="38"/>
    </row>
    <row r="34">
      <c r="A34" s="29" t="s">
        <v>25</v>
      </c>
      <c r="B34" s="29">
        <v>9</v>
      </c>
      <c r="C34" s="30" t="s">
        <v>56</v>
      </c>
      <c r="D34" s="29" t="s">
        <v>27</v>
      </c>
      <c r="E34" s="31" t="s">
        <v>57</v>
      </c>
      <c r="F34" s="32" t="s">
        <v>29</v>
      </c>
      <c r="G34" s="33">
        <v>1</v>
      </c>
      <c r="H34" s="34">
        <v>75000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30</v>
      </c>
      <c r="B35" s="36"/>
      <c r="C35" s="37"/>
      <c r="D35" s="37"/>
      <c r="E35" s="31" t="s">
        <v>58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1" t="s">
        <v>42</v>
      </c>
      <c r="F36" s="37"/>
      <c r="G36" s="37"/>
      <c r="H36" s="37"/>
      <c r="I36" s="37"/>
      <c r="J36" s="38"/>
    </row>
    <row r="37">
      <c r="A37" s="29" t="s">
        <v>25</v>
      </c>
      <c r="B37" s="29">
        <v>10</v>
      </c>
      <c r="C37" s="30" t="s">
        <v>59</v>
      </c>
      <c r="D37" s="29" t="s">
        <v>60</v>
      </c>
      <c r="E37" s="31" t="s">
        <v>61</v>
      </c>
      <c r="F37" s="32" t="s">
        <v>29</v>
      </c>
      <c r="G37" s="33">
        <v>1</v>
      </c>
      <c r="H37" s="34">
        <v>25000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35">
      <c r="A38" s="29" t="s">
        <v>30</v>
      </c>
      <c r="B38" s="36"/>
      <c r="C38" s="37"/>
      <c r="D38" s="37"/>
      <c r="E38" s="31" t="s">
        <v>62</v>
      </c>
      <c r="F38" s="37"/>
      <c r="G38" s="37"/>
      <c r="H38" s="37"/>
      <c r="I38" s="37"/>
      <c r="J38" s="38"/>
    </row>
    <row r="39" ht="30">
      <c r="A39" s="29" t="s">
        <v>50</v>
      </c>
      <c r="B39" s="36"/>
      <c r="C39" s="37"/>
      <c r="D39" s="37"/>
      <c r="E39" s="39" t="s">
        <v>63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1" t="s">
        <v>42</v>
      </c>
      <c r="F40" s="37"/>
      <c r="G40" s="37"/>
      <c r="H40" s="37"/>
      <c r="I40" s="37"/>
      <c r="J40" s="38"/>
    </row>
    <row r="41">
      <c r="A41" s="29" t="s">
        <v>25</v>
      </c>
      <c r="B41" s="29">
        <v>11</v>
      </c>
      <c r="C41" s="30" t="s">
        <v>64</v>
      </c>
      <c r="D41" s="29" t="s">
        <v>65</v>
      </c>
      <c r="E41" s="31" t="s">
        <v>66</v>
      </c>
      <c r="F41" s="32" t="s">
        <v>29</v>
      </c>
      <c r="G41" s="33">
        <v>1</v>
      </c>
      <c r="H41" s="34">
        <v>5500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45">
      <c r="A42" s="29" t="s">
        <v>30</v>
      </c>
      <c r="B42" s="36"/>
      <c r="C42" s="37"/>
      <c r="D42" s="37"/>
      <c r="E42" s="31" t="s">
        <v>67</v>
      </c>
      <c r="F42" s="37"/>
      <c r="G42" s="37"/>
      <c r="H42" s="37"/>
      <c r="I42" s="37"/>
      <c r="J42" s="38"/>
    </row>
    <row r="43" ht="105">
      <c r="A43" s="29" t="s">
        <v>32</v>
      </c>
      <c r="B43" s="36"/>
      <c r="C43" s="37"/>
      <c r="D43" s="37"/>
      <c r="E43" s="31" t="s">
        <v>68</v>
      </c>
      <c r="F43" s="37"/>
      <c r="G43" s="37"/>
      <c r="H43" s="37"/>
      <c r="I43" s="37"/>
      <c r="J43" s="38"/>
    </row>
    <row r="44">
      <c r="A44" s="29" t="s">
        <v>25</v>
      </c>
      <c r="B44" s="29">
        <v>12</v>
      </c>
      <c r="C44" s="30" t="s">
        <v>69</v>
      </c>
      <c r="D44" s="29" t="s">
        <v>27</v>
      </c>
      <c r="E44" s="31" t="s">
        <v>70</v>
      </c>
      <c r="F44" s="32" t="s">
        <v>29</v>
      </c>
      <c r="G44" s="33">
        <v>1</v>
      </c>
      <c r="H44" s="34">
        <v>5500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5">
      <c r="A45" s="29" t="s">
        <v>30</v>
      </c>
      <c r="B45" s="36"/>
      <c r="C45" s="37"/>
      <c r="D45" s="37"/>
      <c r="E45" s="31" t="s">
        <v>71</v>
      </c>
      <c r="F45" s="37"/>
      <c r="G45" s="37"/>
      <c r="H45" s="37"/>
      <c r="I45" s="37"/>
      <c r="J45" s="38"/>
    </row>
    <row r="46" ht="30">
      <c r="A46" s="29" t="s">
        <v>50</v>
      </c>
      <c r="B46" s="36"/>
      <c r="C46" s="37"/>
      <c r="D46" s="37"/>
      <c r="E46" s="39" t="s">
        <v>63</v>
      </c>
      <c r="F46" s="37"/>
      <c r="G46" s="37"/>
      <c r="H46" s="37"/>
      <c r="I46" s="37"/>
      <c r="J46" s="38"/>
    </row>
    <row r="47" ht="30">
      <c r="A47" s="29" t="s">
        <v>32</v>
      </c>
      <c r="B47" s="36"/>
      <c r="C47" s="37"/>
      <c r="D47" s="37"/>
      <c r="E47" s="31" t="s">
        <v>42</v>
      </c>
      <c r="F47" s="37"/>
      <c r="G47" s="37"/>
      <c r="H47" s="37"/>
      <c r="I47" s="37"/>
      <c r="J47" s="38"/>
    </row>
    <row r="48">
      <c r="A48" s="29" t="s">
        <v>25</v>
      </c>
      <c r="B48" s="29">
        <v>13</v>
      </c>
      <c r="C48" s="30" t="s">
        <v>72</v>
      </c>
      <c r="D48" s="29" t="s">
        <v>27</v>
      </c>
      <c r="E48" s="31" t="s">
        <v>73</v>
      </c>
      <c r="F48" s="32" t="s">
        <v>40</v>
      </c>
      <c r="G48" s="33">
        <v>2</v>
      </c>
      <c r="H48" s="34">
        <v>5000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60">
      <c r="A49" s="29" t="s">
        <v>30</v>
      </c>
      <c r="B49" s="36"/>
      <c r="C49" s="37"/>
      <c r="D49" s="37"/>
      <c r="E49" s="31" t="s">
        <v>74</v>
      </c>
      <c r="F49" s="37"/>
      <c r="G49" s="37"/>
      <c r="H49" s="37"/>
      <c r="I49" s="37"/>
      <c r="J49" s="38"/>
    </row>
    <row r="50" ht="105">
      <c r="A50" s="29" t="s">
        <v>32</v>
      </c>
      <c r="B50" s="40"/>
      <c r="C50" s="41"/>
      <c r="D50" s="41"/>
      <c r="E50" s="31" t="s">
        <v>75</v>
      </c>
      <c r="F50" s="41"/>
      <c r="G50" s="41"/>
      <c r="H50" s="41"/>
      <c r="I50" s="41"/>
      <c r="J5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SUMIFS(I8:I274,A8:A274,"SD")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</v>
      </c>
      <c r="D4" s="13"/>
      <c r="E4" s="14" t="s">
        <v>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78</v>
      </c>
      <c r="D9" s="29" t="s">
        <v>65</v>
      </c>
      <c r="E9" s="31" t="s">
        <v>79</v>
      </c>
      <c r="F9" s="32" t="s">
        <v>80</v>
      </c>
      <c r="G9" s="33">
        <v>5941.5379999999996</v>
      </c>
      <c r="H9" s="34">
        <v>200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81</v>
      </c>
      <c r="F10" s="37"/>
      <c r="G10" s="37"/>
      <c r="H10" s="37"/>
      <c r="I10" s="37"/>
      <c r="J10" s="38"/>
    </row>
    <row r="11" ht="120">
      <c r="A11" s="29" t="s">
        <v>50</v>
      </c>
      <c r="B11" s="36"/>
      <c r="C11" s="37"/>
      <c r="D11" s="37"/>
      <c r="E11" s="39" t="s">
        <v>82</v>
      </c>
      <c r="F11" s="37"/>
      <c r="G11" s="37"/>
      <c r="H11" s="37"/>
      <c r="I11" s="37"/>
      <c r="J11" s="38"/>
    </row>
    <row r="12" ht="165">
      <c r="A12" s="29" t="s">
        <v>32</v>
      </c>
      <c r="B12" s="36"/>
      <c r="C12" s="37"/>
      <c r="D12" s="37"/>
      <c r="E12" s="31" t="s">
        <v>83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78</v>
      </c>
      <c r="D13" s="29" t="s">
        <v>84</v>
      </c>
      <c r="E13" s="31" t="s">
        <v>79</v>
      </c>
      <c r="F13" s="32" t="s">
        <v>80</v>
      </c>
      <c r="G13" s="33">
        <v>1850.97</v>
      </c>
      <c r="H13" s="34">
        <v>200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85</v>
      </c>
      <c r="F14" s="37"/>
      <c r="G14" s="37"/>
      <c r="H14" s="37"/>
      <c r="I14" s="37"/>
      <c r="J14" s="38"/>
    </row>
    <row r="15" ht="60">
      <c r="A15" s="29" t="s">
        <v>50</v>
      </c>
      <c r="B15" s="36"/>
      <c r="C15" s="37"/>
      <c r="D15" s="37"/>
      <c r="E15" s="39" t="s">
        <v>86</v>
      </c>
      <c r="F15" s="37"/>
      <c r="G15" s="37"/>
      <c r="H15" s="37"/>
      <c r="I15" s="37"/>
      <c r="J15" s="38"/>
    </row>
    <row r="16" ht="165">
      <c r="A16" s="29" t="s">
        <v>32</v>
      </c>
      <c r="B16" s="36"/>
      <c r="C16" s="37"/>
      <c r="D16" s="37"/>
      <c r="E16" s="31" t="s">
        <v>83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80</v>
      </c>
      <c r="G17" s="33">
        <v>535.21600000000001</v>
      </c>
      <c r="H17" s="34">
        <v>500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50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65">
      <c r="A20" s="29" t="s">
        <v>32</v>
      </c>
      <c r="B20" s="36"/>
      <c r="C20" s="37"/>
      <c r="D20" s="37"/>
      <c r="E20" s="31" t="s">
        <v>83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91</v>
      </c>
      <c r="D21" s="29" t="s">
        <v>27</v>
      </c>
      <c r="E21" s="31" t="s">
        <v>92</v>
      </c>
      <c r="F21" s="32" t="s">
        <v>80</v>
      </c>
      <c r="G21" s="33">
        <v>14.638999999999999</v>
      </c>
      <c r="H21" s="34">
        <v>279.99000000000001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93</v>
      </c>
      <c r="F22" s="37"/>
      <c r="G22" s="37"/>
      <c r="H22" s="37"/>
      <c r="I22" s="37"/>
      <c r="J22" s="38"/>
    </row>
    <row r="23" ht="45">
      <c r="A23" s="29" t="s">
        <v>50</v>
      </c>
      <c r="B23" s="36"/>
      <c r="C23" s="37"/>
      <c r="D23" s="37"/>
      <c r="E23" s="39" t="s">
        <v>94</v>
      </c>
      <c r="F23" s="37"/>
      <c r="G23" s="37"/>
      <c r="H23" s="37"/>
      <c r="I23" s="37"/>
      <c r="J23" s="38"/>
    </row>
    <row r="24" ht="165">
      <c r="A24" s="29" t="s">
        <v>32</v>
      </c>
      <c r="B24" s="36"/>
      <c r="C24" s="37"/>
      <c r="D24" s="37"/>
      <c r="E24" s="31" t="s">
        <v>83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65</v>
      </c>
      <c r="D25" s="26"/>
      <c r="E25" s="23" t="s">
        <v>95</v>
      </c>
      <c r="F25" s="26"/>
      <c r="G25" s="26"/>
      <c r="H25" s="26"/>
      <c r="I25" s="27">
        <f>SUMIFS(I26:I97,A26:A97,"P")</f>
        <v>0</v>
      </c>
      <c r="J25" s="28"/>
    </row>
    <row r="26">
      <c r="A26" s="29" t="s">
        <v>25</v>
      </c>
      <c r="B26" s="29">
        <v>5</v>
      </c>
      <c r="C26" s="30" t="s">
        <v>96</v>
      </c>
      <c r="D26" s="29" t="s">
        <v>27</v>
      </c>
      <c r="E26" s="31" t="s">
        <v>97</v>
      </c>
      <c r="F26" s="32" t="s">
        <v>98</v>
      </c>
      <c r="G26" s="33">
        <v>890</v>
      </c>
      <c r="H26" s="34">
        <v>72.390000000000001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99</v>
      </c>
      <c r="F27" s="37"/>
      <c r="G27" s="37"/>
      <c r="H27" s="37"/>
      <c r="I27" s="37"/>
      <c r="J27" s="38"/>
    </row>
    <row r="28">
      <c r="A28" s="29" t="s">
        <v>50</v>
      </c>
      <c r="B28" s="36"/>
      <c r="C28" s="37"/>
      <c r="D28" s="37"/>
      <c r="E28" s="39" t="s">
        <v>100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102</v>
      </c>
      <c r="D30" s="29" t="s">
        <v>27</v>
      </c>
      <c r="E30" s="31" t="s">
        <v>103</v>
      </c>
      <c r="F30" s="32" t="s">
        <v>98</v>
      </c>
      <c r="G30" s="33">
        <v>5473</v>
      </c>
      <c r="H30" s="34">
        <v>38.469999999999999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104</v>
      </c>
      <c r="F31" s="37"/>
      <c r="G31" s="37"/>
      <c r="H31" s="37"/>
      <c r="I31" s="37"/>
      <c r="J31" s="38"/>
    </row>
    <row r="32">
      <c r="A32" s="29" t="s">
        <v>50</v>
      </c>
      <c r="B32" s="36"/>
      <c r="C32" s="37"/>
      <c r="D32" s="37"/>
      <c r="E32" s="39" t="s">
        <v>105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1" t="s">
        <v>106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109</v>
      </c>
      <c r="G34" s="33">
        <v>243.28</v>
      </c>
      <c r="H34" s="34">
        <v>775.80999999999995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110</v>
      </c>
      <c r="F35" s="37"/>
      <c r="G35" s="37"/>
      <c r="H35" s="37"/>
      <c r="I35" s="37"/>
      <c r="J35" s="38"/>
    </row>
    <row r="36" ht="105">
      <c r="A36" s="29" t="s">
        <v>50</v>
      </c>
      <c r="B36" s="36"/>
      <c r="C36" s="37"/>
      <c r="D36" s="37"/>
      <c r="E36" s="39" t="s">
        <v>111</v>
      </c>
      <c r="F36" s="37"/>
      <c r="G36" s="37"/>
      <c r="H36" s="37"/>
      <c r="I36" s="37"/>
      <c r="J36" s="38"/>
    </row>
    <row r="37" ht="90">
      <c r="A37" s="29" t="s">
        <v>32</v>
      </c>
      <c r="B37" s="36"/>
      <c r="C37" s="37"/>
      <c r="D37" s="37"/>
      <c r="E37" s="31" t="s">
        <v>112</v>
      </c>
      <c r="F37" s="37"/>
      <c r="G37" s="37"/>
      <c r="H37" s="37"/>
      <c r="I37" s="37"/>
      <c r="J37" s="38"/>
    </row>
    <row r="38" ht="30">
      <c r="A38" s="29" t="s">
        <v>25</v>
      </c>
      <c r="B38" s="29">
        <v>8</v>
      </c>
      <c r="C38" s="30" t="s">
        <v>113</v>
      </c>
      <c r="D38" s="29" t="s">
        <v>27</v>
      </c>
      <c r="E38" s="31" t="s">
        <v>114</v>
      </c>
      <c r="F38" s="32" t="s">
        <v>109</v>
      </c>
      <c r="G38" s="33">
        <v>4.5</v>
      </c>
      <c r="H38" s="34">
        <v>319.98000000000002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115</v>
      </c>
      <c r="F39" s="37"/>
      <c r="G39" s="37"/>
      <c r="H39" s="37"/>
      <c r="I39" s="37"/>
      <c r="J39" s="38"/>
    </row>
    <row r="40">
      <c r="A40" s="29" t="s">
        <v>50</v>
      </c>
      <c r="B40" s="36"/>
      <c r="C40" s="37"/>
      <c r="D40" s="37"/>
      <c r="E40" s="39" t="s">
        <v>116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1" t="s">
        <v>112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117</v>
      </c>
      <c r="D42" s="29" t="s">
        <v>27</v>
      </c>
      <c r="E42" s="31" t="s">
        <v>118</v>
      </c>
      <c r="F42" s="32" t="s">
        <v>98</v>
      </c>
      <c r="G42" s="33">
        <v>9740</v>
      </c>
      <c r="H42" s="34">
        <v>47.82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119</v>
      </c>
      <c r="F43" s="37"/>
      <c r="G43" s="37"/>
      <c r="H43" s="37"/>
      <c r="I43" s="37"/>
      <c r="J43" s="38"/>
    </row>
    <row r="44">
      <c r="A44" s="29" t="s">
        <v>50</v>
      </c>
      <c r="B44" s="36"/>
      <c r="C44" s="37"/>
      <c r="D44" s="37"/>
      <c r="E44" s="39" t="s">
        <v>120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1" t="s">
        <v>121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122</v>
      </c>
      <c r="D46" s="29" t="s">
        <v>27</v>
      </c>
      <c r="E46" s="31" t="s">
        <v>123</v>
      </c>
      <c r="F46" s="32" t="s">
        <v>124</v>
      </c>
      <c r="G46" s="33">
        <v>42.5</v>
      </c>
      <c r="H46" s="34">
        <v>162.75999999999999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125</v>
      </c>
      <c r="F47" s="37"/>
      <c r="G47" s="37"/>
      <c r="H47" s="37"/>
      <c r="I47" s="37"/>
      <c r="J47" s="38"/>
    </row>
    <row r="48" ht="45">
      <c r="A48" s="29" t="s">
        <v>50</v>
      </c>
      <c r="B48" s="36"/>
      <c r="C48" s="37"/>
      <c r="D48" s="37"/>
      <c r="E48" s="39" t="s">
        <v>126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1" t="s">
        <v>127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109</v>
      </c>
      <c r="G50" s="33">
        <v>817.20000000000005</v>
      </c>
      <c r="H50" s="34">
        <v>170.38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130</v>
      </c>
      <c r="F51" s="37"/>
      <c r="G51" s="37"/>
      <c r="H51" s="37"/>
      <c r="I51" s="37"/>
      <c r="J51" s="38"/>
    </row>
    <row r="52" ht="90">
      <c r="A52" s="29" t="s">
        <v>50</v>
      </c>
      <c r="B52" s="36"/>
      <c r="C52" s="37"/>
      <c r="D52" s="37"/>
      <c r="E52" s="39" t="s">
        <v>131</v>
      </c>
      <c r="F52" s="37"/>
      <c r="G52" s="37"/>
      <c r="H52" s="37"/>
      <c r="I52" s="37"/>
      <c r="J52" s="38"/>
    </row>
    <row r="53" ht="409.5">
      <c r="A53" s="29" t="s">
        <v>32</v>
      </c>
      <c r="B53" s="36"/>
      <c r="C53" s="37"/>
      <c r="D53" s="37"/>
      <c r="E53" s="31" t="s">
        <v>132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133</v>
      </c>
      <c r="D54" s="29" t="s">
        <v>27</v>
      </c>
      <c r="E54" s="31" t="s">
        <v>134</v>
      </c>
      <c r="F54" s="32" t="s">
        <v>109</v>
      </c>
      <c r="G54" s="33">
        <v>547.29999999999995</v>
      </c>
      <c r="H54" s="34">
        <v>135.06999999999999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135</v>
      </c>
      <c r="F55" s="37"/>
      <c r="G55" s="37"/>
      <c r="H55" s="37"/>
      <c r="I55" s="37"/>
      <c r="J55" s="38"/>
    </row>
    <row r="56">
      <c r="A56" s="29" t="s">
        <v>50</v>
      </c>
      <c r="B56" s="36"/>
      <c r="C56" s="37"/>
      <c r="D56" s="37"/>
      <c r="E56" s="39" t="s">
        <v>136</v>
      </c>
      <c r="F56" s="37"/>
      <c r="G56" s="37"/>
      <c r="H56" s="37"/>
      <c r="I56" s="37"/>
      <c r="J56" s="38"/>
    </row>
    <row r="57" ht="405">
      <c r="A57" s="29" t="s">
        <v>32</v>
      </c>
      <c r="B57" s="36"/>
      <c r="C57" s="37"/>
      <c r="D57" s="37"/>
      <c r="E57" s="31" t="s">
        <v>137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138</v>
      </c>
      <c r="D58" s="29" t="s">
        <v>27</v>
      </c>
      <c r="E58" s="31" t="s">
        <v>139</v>
      </c>
      <c r="F58" s="32" t="s">
        <v>109</v>
      </c>
      <c r="G58" s="33">
        <v>646.23000000000002</v>
      </c>
      <c r="H58" s="34">
        <v>578.30999999999995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30</v>
      </c>
      <c r="B59" s="36"/>
      <c r="C59" s="37"/>
      <c r="D59" s="37"/>
      <c r="E59" s="31" t="s">
        <v>140</v>
      </c>
      <c r="F59" s="37"/>
      <c r="G59" s="37"/>
      <c r="H59" s="37"/>
      <c r="I59" s="37"/>
      <c r="J59" s="38"/>
    </row>
    <row r="60" ht="75">
      <c r="A60" s="29" t="s">
        <v>50</v>
      </c>
      <c r="B60" s="36"/>
      <c r="C60" s="37"/>
      <c r="D60" s="37"/>
      <c r="E60" s="39" t="s">
        <v>141</v>
      </c>
      <c r="F60" s="37"/>
      <c r="G60" s="37"/>
      <c r="H60" s="37"/>
      <c r="I60" s="37"/>
      <c r="J60" s="38"/>
    </row>
    <row r="61" ht="90">
      <c r="A61" s="29" t="s">
        <v>32</v>
      </c>
      <c r="B61" s="36"/>
      <c r="C61" s="37"/>
      <c r="D61" s="37"/>
      <c r="E61" s="31" t="s">
        <v>142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143</v>
      </c>
      <c r="D62" s="29" t="s">
        <v>27</v>
      </c>
      <c r="E62" s="31" t="s">
        <v>144</v>
      </c>
      <c r="F62" s="32" t="s">
        <v>124</v>
      </c>
      <c r="G62" s="33">
        <v>3290.9000000000001</v>
      </c>
      <c r="H62" s="34">
        <v>171.40000000000001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30</v>
      </c>
      <c r="B63" s="36"/>
      <c r="C63" s="37"/>
      <c r="D63" s="37"/>
      <c r="E63" s="31" t="s">
        <v>145</v>
      </c>
      <c r="F63" s="37"/>
      <c r="G63" s="37"/>
      <c r="H63" s="37"/>
      <c r="I63" s="37"/>
      <c r="J63" s="38"/>
    </row>
    <row r="64" ht="30">
      <c r="A64" s="29" t="s">
        <v>50</v>
      </c>
      <c r="B64" s="36"/>
      <c r="C64" s="37"/>
      <c r="D64" s="37"/>
      <c r="E64" s="39" t="s">
        <v>146</v>
      </c>
      <c r="F64" s="37"/>
      <c r="G64" s="37"/>
      <c r="H64" s="37"/>
      <c r="I64" s="37"/>
      <c r="J64" s="38"/>
    </row>
    <row r="65" ht="90">
      <c r="A65" s="29" t="s">
        <v>32</v>
      </c>
      <c r="B65" s="36"/>
      <c r="C65" s="37"/>
      <c r="D65" s="37"/>
      <c r="E65" s="31" t="s">
        <v>147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148</v>
      </c>
      <c r="D66" s="29" t="s">
        <v>27</v>
      </c>
      <c r="E66" s="31" t="s">
        <v>149</v>
      </c>
      <c r="F66" s="32" t="s">
        <v>124</v>
      </c>
      <c r="G66" s="33">
        <v>12.1</v>
      </c>
      <c r="H66" s="34">
        <v>123.31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150</v>
      </c>
      <c r="F67" s="37"/>
      <c r="G67" s="37"/>
      <c r="H67" s="37"/>
      <c r="I67" s="37"/>
      <c r="J67" s="38"/>
    </row>
    <row r="68">
      <c r="A68" s="29" t="s">
        <v>50</v>
      </c>
      <c r="B68" s="36"/>
      <c r="C68" s="37"/>
      <c r="D68" s="37"/>
      <c r="E68" s="39" t="s">
        <v>151</v>
      </c>
      <c r="F68" s="37"/>
      <c r="G68" s="37"/>
      <c r="H68" s="37"/>
      <c r="I68" s="37"/>
      <c r="J68" s="38"/>
    </row>
    <row r="69" ht="90">
      <c r="A69" s="29" t="s">
        <v>32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152</v>
      </c>
      <c r="D70" s="29" t="s">
        <v>27</v>
      </c>
      <c r="E70" s="31" t="s">
        <v>153</v>
      </c>
      <c r="F70" s="32" t="s">
        <v>124</v>
      </c>
      <c r="G70" s="33">
        <v>33.600000000000001</v>
      </c>
      <c r="H70" s="34">
        <v>262.63999999999999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154</v>
      </c>
      <c r="F71" s="37"/>
      <c r="G71" s="37"/>
      <c r="H71" s="37"/>
      <c r="I71" s="37"/>
      <c r="J71" s="38"/>
    </row>
    <row r="72">
      <c r="A72" s="29" t="s">
        <v>50</v>
      </c>
      <c r="B72" s="36"/>
      <c r="C72" s="37"/>
      <c r="D72" s="37"/>
      <c r="E72" s="39" t="s">
        <v>155</v>
      </c>
      <c r="F72" s="37"/>
      <c r="G72" s="37"/>
      <c r="H72" s="37"/>
      <c r="I72" s="37"/>
      <c r="J72" s="38"/>
    </row>
    <row r="73" ht="90">
      <c r="A73" s="29" t="s">
        <v>32</v>
      </c>
      <c r="B73" s="36"/>
      <c r="C73" s="37"/>
      <c r="D73" s="37"/>
      <c r="E73" s="31" t="s">
        <v>142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124</v>
      </c>
      <c r="G74" s="33">
        <v>76.299999999999997</v>
      </c>
      <c r="H74" s="34">
        <v>410.61000000000001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8"/>
    </row>
    <row r="76">
      <c r="A76" s="29" t="s">
        <v>50</v>
      </c>
      <c r="B76" s="36"/>
      <c r="C76" s="37"/>
      <c r="D76" s="37"/>
      <c r="E76" s="39" t="s">
        <v>159</v>
      </c>
      <c r="F76" s="37"/>
      <c r="G76" s="37"/>
      <c r="H76" s="37"/>
      <c r="I76" s="37"/>
      <c r="J76" s="38"/>
    </row>
    <row r="77" ht="90">
      <c r="A77" s="29" t="s">
        <v>32</v>
      </c>
      <c r="B77" s="36"/>
      <c r="C77" s="37"/>
      <c r="D77" s="37"/>
      <c r="E77" s="31" t="s">
        <v>142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160</v>
      </c>
      <c r="D78" s="29" t="s">
        <v>27</v>
      </c>
      <c r="E78" s="31" t="s">
        <v>161</v>
      </c>
      <c r="F78" s="32" t="s">
        <v>109</v>
      </c>
      <c r="G78" s="33">
        <v>119.03400000000001</v>
      </c>
      <c r="H78" s="34">
        <v>442.81999999999999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162</v>
      </c>
      <c r="F79" s="37"/>
      <c r="G79" s="37"/>
      <c r="H79" s="37"/>
      <c r="I79" s="37"/>
      <c r="J79" s="38"/>
    </row>
    <row r="80" ht="90">
      <c r="A80" s="29" t="s">
        <v>50</v>
      </c>
      <c r="B80" s="36"/>
      <c r="C80" s="37"/>
      <c r="D80" s="37"/>
      <c r="E80" s="39" t="s">
        <v>163</v>
      </c>
      <c r="F80" s="37"/>
      <c r="G80" s="37"/>
      <c r="H80" s="37"/>
      <c r="I80" s="37"/>
      <c r="J80" s="38"/>
    </row>
    <row r="81" ht="409.5">
      <c r="A81" s="29" t="s">
        <v>32</v>
      </c>
      <c r="B81" s="36"/>
      <c r="C81" s="37"/>
      <c r="D81" s="37"/>
      <c r="E81" s="31" t="s">
        <v>164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165</v>
      </c>
      <c r="D82" s="29" t="s">
        <v>27</v>
      </c>
      <c r="E82" s="31" t="s">
        <v>166</v>
      </c>
      <c r="F82" s="32" t="s">
        <v>109</v>
      </c>
      <c r="G82" s="33">
        <v>119.03400000000001</v>
      </c>
      <c r="H82" s="34">
        <v>20.600000000000001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167</v>
      </c>
      <c r="F83" s="37"/>
      <c r="G83" s="37"/>
      <c r="H83" s="37"/>
      <c r="I83" s="37"/>
      <c r="J83" s="38"/>
    </row>
    <row r="84">
      <c r="A84" s="29" t="s">
        <v>50</v>
      </c>
      <c r="B84" s="36"/>
      <c r="C84" s="37"/>
      <c r="D84" s="37"/>
      <c r="E84" s="39" t="s">
        <v>168</v>
      </c>
      <c r="F84" s="37"/>
      <c r="G84" s="37"/>
      <c r="H84" s="37"/>
      <c r="I84" s="37"/>
      <c r="J84" s="38"/>
    </row>
    <row r="85" ht="240">
      <c r="A85" s="29" t="s">
        <v>32</v>
      </c>
      <c r="B85" s="36"/>
      <c r="C85" s="37"/>
      <c r="D85" s="37"/>
      <c r="E85" s="31" t="s">
        <v>169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170</v>
      </c>
      <c r="D86" s="29" t="s">
        <v>27</v>
      </c>
      <c r="E86" s="31" t="s">
        <v>171</v>
      </c>
      <c r="F86" s="32" t="s">
        <v>109</v>
      </c>
      <c r="G86" s="33">
        <v>129.24600000000001</v>
      </c>
      <c r="H86" s="34">
        <v>1095.54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172</v>
      </c>
      <c r="F87" s="37"/>
      <c r="G87" s="37"/>
      <c r="H87" s="37"/>
      <c r="I87" s="37"/>
      <c r="J87" s="38"/>
    </row>
    <row r="88" ht="75">
      <c r="A88" s="29" t="s">
        <v>50</v>
      </c>
      <c r="B88" s="36"/>
      <c r="C88" s="37"/>
      <c r="D88" s="37"/>
      <c r="E88" s="39" t="s">
        <v>173</v>
      </c>
      <c r="F88" s="37"/>
      <c r="G88" s="37"/>
      <c r="H88" s="37"/>
      <c r="I88" s="37"/>
      <c r="J88" s="38"/>
    </row>
    <row r="89" ht="330">
      <c r="A89" s="29" t="s">
        <v>32</v>
      </c>
      <c r="B89" s="36"/>
      <c r="C89" s="37"/>
      <c r="D89" s="37"/>
      <c r="E89" s="31" t="s">
        <v>174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175</v>
      </c>
      <c r="D90" s="29" t="s">
        <v>27</v>
      </c>
      <c r="E90" s="31" t="s">
        <v>176</v>
      </c>
      <c r="F90" s="32" t="s">
        <v>109</v>
      </c>
      <c r="G90" s="33">
        <v>78.929000000000002</v>
      </c>
      <c r="H90" s="34">
        <v>1102.6500000000001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177</v>
      </c>
      <c r="F91" s="37"/>
      <c r="G91" s="37"/>
      <c r="H91" s="37"/>
      <c r="I91" s="37"/>
      <c r="J91" s="38"/>
    </row>
    <row r="92" ht="45">
      <c r="A92" s="29" t="s">
        <v>50</v>
      </c>
      <c r="B92" s="36"/>
      <c r="C92" s="37"/>
      <c r="D92" s="37"/>
      <c r="E92" s="39" t="s">
        <v>178</v>
      </c>
      <c r="F92" s="37"/>
      <c r="G92" s="37"/>
      <c r="H92" s="37"/>
      <c r="I92" s="37"/>
      <c r="J92" s="38"/>
    </row>
    <row r="93" ht="405">
      <c r="A93" s="29" t="s">
        <v>32</v>
      </c>
      <c r="B93" s="36"/>
      <c r="C93" s="37"/>
      <c r="D93" s="37"/>
      <c r="E93" s="31" t="s">
        <v>179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180</v>
      </c>
      <c r="D94" s="29" t="s">
        <v>27</v>
      </c>
      <c r="E94" s="31" t="s">
        <v>181</v>
      </c>
      <c r="F94" s="32" t="s">
        <v>98</v>
      </c>
      <c r="G94" s="33">
        <v>5473</v>
      </c>
      <c r="H94" s="34">
        <v>38.25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182</v>
      </c>
      <c r="F95" s="37"/>
      <c r="G95" s="37"/>
      <c r="H95" s="37"/>
      <c r="I95" s="37"/>
      <c r="J95" s="38"/>
    </row>
    <row r="96">
      <c r="A96" s="29" t="s">
        <v>50</v>
      </c>
      <c r="B96" s="36"/>
      <c r="C96" s="37"/>
      <c r="D96" s="37"/>
      <c r="E96" s="39" t="s">
        <v>105</v>
      </c>
      <c r="F96" s="37"/>
      <c r="G96" s="37"/>
      <c r="H96" s="37"/>
      <c r="I96" s="37"/>
      <c r="J96" s="38"/>
    </row>
    <row r="97" ht="45">
      <c r="A97" s="29" t="s">
        <v>32</v>
      </c>
      <c r="B97" s="36"/>
      <c r="C97" s="37"/>
      <c r="D97" s="37"/>
      <c r="E97" s="31" t="s">
        <v>183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84</v>
      </c>
      <c r="D98" s="26"/>
      <c r="E98" s="23" t="s">
        <v>184</v>
      </c>
      <c r="F98" s="26"/>
      <c r="G98" s="26"/>
      <c r="H98" s="26"/>
      <c r="I98" s="27">
        <f>SUMIFS(I99:I114,A99:A114,"P")</f>
        <v>0</v>
      </c>
      <c r="J98" s="28"/>
    </row>
    <row r="99">
      <c r="A99" s="29" t="s">
        <v>25</v>
      </c>
      <c r="B99" s="29">
        <v>23</v>
      </c>
      <c r="C99" s="30" t="s">
        <v>185</v>
      </c>
      <c r="D99" s="29" t="s">
        <v>27</v>
      </c>
      <c r="E99" s="31" t="s">
        <v>186</v>
      </c>
      <c r="F99" s="32" t="s">
        <v>109</v>
      </c>
      <c r="G99" s="33">
        <v>574.08000000000004</v>
      </c>
      <c r="H99" s="34">
        <v>901.86000000000001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30</v>
      </c>
      <c r="B100" s="36"/>
      <c r="C100" s="37"/>
      <c r="D100" s="37"/>
      <c r="E100" s="31" t="s">
        <v>187</v>
      </c>
      <c r="F100" s="37"/>
      <c r="G100" s="37"/>
      <c r="H100" s="37"/>
      <c r="I100" s="37"/>
      <c r="J100" s="38"/>
    </row>
    <row r="101">
      <c r="A101" s="29" t="s">
        <v>50</v>
      </c>
      <c r="B101" s="36"/>
      <c r="C101" s="37"/>
      <c r="D101" s="37"/>
      <c r="E101" s="39" t="s">
        <v>188</v>
      </c>
      <c r="F101" s="37"/>
      <c r="G101" s="37"/>
      <c r="H101" s="37"/>
      <c r="I101" s="37"/>
      <c r="J101" s="38"/>
    </row>
    <row r="102" ht="60">
      <c r="A102" s="29" t="s">
        <v>32</v>
      </c>
      <c r="B102" s="36"/>
      <c r="C102" s="37"/>
      <c r="D102" s="37"/>
      <c r="E102" s="31" t="s">
        <v>189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190</v>
      </c>
      <c r="D103" s="29" t="s">
        <v>27</v>
      </c>
      <c r="E103" s="31" t="s">
        <v>191</v>
      </c>
      <c r="F103" s="32" t="s">
        <v>98</v>
      </c>
      <c r="G103" s="33">
        <v>3046.4000000000001</v>
      </c>
      <c r="H103" s="34">
        <v>90.890000000000001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30</v>
      </c>
      <c r="B104" s="36"/>
      <c r="C104" s="37"/>
      <c r="D104" s="37"/>
      <c r="E104" s="31" t="s">
        <v>192</v>
      </c>
      <c r="F104" s="37"/>
      <c r="G104" s="37"/>
      <c r="H104" s="37"/>
      <c r="I104" s="37"/>
      <c r="J104" s="38"/>
    </row>
    <row r="105">
      <c r="A105" s="29" t="s">
        <v>50</v>
      </c>
      <c r="B105" s="36"/>
      <c r="C105" s="37"/>
      <c r="D105" s="37"/>
      <c r="E105" s="39" t="s">
        <v>193</v>
      </c>
      <c r="F105" s="37"/>
      <c r="G105" s="37"/>
      <c r="H105" s="37"/>
      <c r="I105" s="37"/>
      <c r="J105" s="38"/>
    </row>
    <row r="106" ht="120">
      <c r="A106" s="29" t="s">
        <v>32</v>
      </c>
      <c r="B106" s="36"/>
      <c r="C106" s="37"/>
      <c r="D106" s="37"/>
      <c r="E106" s="31" t="s">
        <v>194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195</v>
      </c>
      <c r="D107" s="29" t="s">
        <v>65</v>
      </c>
      <c r="E107" s="31" t="s">
        <v>196</v>
      </c>
      <c r="F107" s="32" t="s">
        <v>109</v>
      </c>
      <c r="G107" s="33">
        <v>7.7000000000000002</v>
      </c>
      <c r="H107" s="34">
        <v>4392.3000000000002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197</v>
      </c>
      <c r="F108" s="37"/>
      <c r="G108" s="37"/>
      <c r="H108" s="37"/>
      <c r="I108" s="37"/>
      <c r="J108" s="38"/>
    </row>
    <row r="109">
      <c r="A109" s="29" t="s">
        <v>50</v>
      </c>
      <c r="B109" s="36"/>
      <c r="C109" s="37"/>
      <c r="D109" s="37"/>
      <c r="E109" s="39" t="s">
        <v>198</v>
      </c>
      <c r="F109" s="37"/>
      <c r="G109" s="37"/>
      <c r="H109" s="37"/>
      <c r="I109" s="37"/>
      <c r="J109" s="38"/>
    </row>
    <row r="110" ht="409.5">
      <c r="A110" s="29" t="s">
        <v>32</v>
      </c>
      <c r="B110" s="36"/>
      <c r="C110" s="37"/>
      <c r="D110" s="37"/>
      <c r="E110" s="31" t="s">
        <v>199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195</v>
      </c>
      <c r="D111" s="29" t="s">
        <v>84</v>
      </c>
      <c r="E111" s="31" t="s">
        <v>196</v>
      </c>
      <c r="F111" s="32" t="s">
        <v>109</v>
      </c>
      <c r="G111" s="33">
        <v>7.04</v>
      </c>
      <c r="H111" s="34">
        <v>4392.3000000000002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200</v>
      </c>
      <c r="F112" s="37"/>
      <c r="G112" s="37"/>
      <c r="H112" s="37"/>
      <c r="I112" s="37"/>
      <c r="J112" s="38"/>
    </row>
    <row r="113">
      <c r="A113" s="29" t="s">
        <v>50</v>
      </c>
      <c r="B113" s="36"/>
      <c r="C113" s="37"/>
      <c r="D113" s="37"/>
      <c r="E113" s="39" t="s">
        <v>201</v>
      </c>
      <c r="F113" s="37"/>
      <c r="G113" s="37"/>
      <c r="H113" s="37"/>
      <c r="I113" s="37"/>
      <c r="J113" s="38"/>
    </row>
    <row r="114" ht="409.5">
      <c r="A114" s="29" t="s">
        <v>32</v>
      </c>
      <c r="B114" s="36"/>
      <c r="C114" s="37"/>
      <c r="D114" s="37"/>
      <c r="E114" s="31" t="s">
        <v>199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202</v>
      </c>
      <c r="D115" s="26"/>
      <c r="E115" s="23" t="s">
        <v>203</v>
      </c>
      <c r="F115" s="26"/>
      <c r="G115" s="26"/>
      <c r="H115" s="26"/>
      <c r="I115" s="27">
        <f>SUMIFS(I116:I127,A116:A127,"P")</f>
        <v>0</v>
      </c>
      <c r="J115" s="28"/>
    </row>
    <row r="116">
      <c r="A116" s="29" t="s">
        <v>25</v>
      </c>
      <c r="B116" s="29">
        <v>27</v>
      </c>
      <c r="C116" s="30" t="s">
        <v>204</v>
      </c>
      <c r="D116" s="29" t="s">
        <v>27</v>
      </c>
      <c r="E116" s="31" t="s">
        <v>205</v>
      </c>
      <c r="F116" s="32" t="s">
        <v>109</v>
      </c>
      <c r="G116" s="33">
        <v>6.6360000000000001</v>
      </c>
      <c r="H116" s="34">
        <v>4217.5200000000004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206</v>
      </c>
      <c r="F117" s="37"/>
      <c r="G117" s="37"/>
      <c r="H117" s="37"/>
      <c r="I117" s="37"/>
      <c r="J117" s="38"/>
    </row>
    <row r="118">
      <c r="A118" s="29" t="s">
        <v>50</v>
      </c>
      <c r="B118" s="36"/>
      <c r="C118" s="37"/>
      <c r="D118" s="37"/>
      <c r="E118" s="39" t="s">
        <v>207</v>
      </c>
      <c r="F118" s="37"/>
      <c r="G118" s="37"/>
      <c r="H118" s="37"/>
      <c r="I118" s="37"/>
      <c r="J118" s="38"/>
    </row>
    <row r="119" ht="409.5">
      <c r="A119" s="29" t="s">
        <v>32</v>
      </c>
      <c r="B119" s="36"/>
      <c r="C119" s="37"/>
      <c r="D119" s="37"/>
      <c r="E119" s="31" t="s">
        <v>208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209</v>
      </c>
      <c r="D120" s="29" t="s">
        <v>27</v>
      </c>
      <c r="E120" s="31" t="s">
        <v>210</v>
      </c>
      <c r="F120" s="32" t="s">
        <v>109</v>
      </c>
      <c r="G120" s="33">
        <v>9.0199999999999996</v>
      </c>
      <c r="H120" s="34">
        <v>4613.8500000000004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211</v>
      </c>
      <c r="F121" s="37"/>
      <c r="G121" s="37"/>
      <c r="H121" s="37"/>
      <c r="I121" s="37"/>
      <c r="J121" s="38"/>
    </row>
    <row r="122" ht="45">
      <c r="A122" s="29" t="s">
        <v>50</v>
      </c>
      <c r="B122" s="36"/>
      <c r="C122" s="37"/>
      <c r="D122" s="37"/>
      <c r="E122" s="39" t="s">
        <v>212</v>
      </c>
      <c r="F122" s="37"/>
      <c r="G122" s="37"/>
      <c r="H122" s="37"/>
      <c r="I122" s="37"/>
      <c r="J122" s="38"/>
    </row>
    <row r="123" ht="409.5">
      <c r="A123" s="29" t="s">
        <v>32</v>
      </c>
      <c r="B123" s="36"/>
      <c r="C123" s="37"/>
      <c r="D123" s="37"/>
      <c r="E123" s="31" t="s">
        <v>208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213</v>
      </c>
      <c r="D124" s="29" t="s">
        <v>27</v>
      </c>
      <c r="E124" s="31" t="s">
        <v>214</v>
      </c>
      <c r="F124" s="32" t="s">
        <v>109</v>
      </c>
      <c r="G124" s="33">
        <v>7.7000000000000002</v>
      </c>
      <c r="H124" s="34">
        <v>7016.9899999999998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30</v>
      </c>
      <c r="B125" s="36"/>
      <c r="C125" s="37"/>
      <c r="D125" s="37"/>
      <c r="E125" s="31" t="s">
        <v>215</v>
      </c>
      <c r="F125" s="37"/>
      <c r="G125" s="37"/>
      <c r="H125" s="37"/>
      <c r="I125" s="37"/>
      <c r="J125" s="38"/>
    </row>
    <row r="126">
      <c r="A126" s="29" t="s">
        <v>50</v>
      </c>
      <c r="B126" s="36"/>
      <c r="C126" s="37"/>
      <c r="D126" s="37"/>
      <c r="E126" s="39" t="s">
        <v>216</v>
      </c>
      <c r="F126" s="37"/>
      <c r="G126" s="37"/>
      <c r="H126" s="37"/>
      <c r="I126" s="37"/>
      <c r="J126" s="38"/>
    </row>
    <row r="127" ht="150">
      <c r="A127" s="29" t="s">
        <v>32</v>
      </c>
      <c r="B127" s="36"/>
      <c r="C127" s="37"/>
      <c r="D127" s="37"/>
      <c r="E127" s="31" t="s">
        <v>217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218</v>
      </c>
      <c r="D128" s="26"/>
      <c r="E128" s="23" t="s">
        <v>219</v>
      </c>
      <c r="F128" s="26"/>
      <c r="G128" s="26"/>
      <c r="H128" s="26"/>
      <c r="I128" s="27">
        <f>SUMIFS(I129:I176,A129:A176,"P")</f>
        <v>0</v>
      </c>
      <c r="J128" s="28"/>
    </row>
    <row r="129">
      <c r="A129" s="29" t="s">
        <v>25</v>
      </c>
      <c r="B129" s="29">
        <v>30</v>
      </c>
      <c r="C129" s="30" t="s">
        <v>220</v>
      </c>
      <c r="D129" s="29" t="s">
        <v>27</v>
      </c>
      <c r="E129" s="31" t="s">
        <v>221</v>
      </c>
      <c r="F129" s="32" t="s">
        <v>98</v>
      </c>
      <c r="G129" s="33">
        <v>10908.799999999999</v>
      </c>
      <c r="H129" s="34">
        <v>118.39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30</v>
      </c>
      <c r="B130" s="36"/>
      <c r="C130" s="37"/>
      <c r="D130" s="37"/>
      <c r="E130" s="31" t="s">
        <v>222</v>
      </c>
      <c r="F130" s="37"/>
      <c r="G130" s="37"/>
      <c r="H130" s="37"/>
      <c r="I130" s="37"/>
      <c r="J130" s="38"/>
    </row>
    <row r="131">
      <c r="A131" s="29" t="s">
        <v>50</v>
      </c>
      <c r="B131" s="36"/>
      <c r="C131" s="37"/>
      <c r="D131" s="37"/>
      <c r="E131" s="39" t="s">
        <v>223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1" t="s">
        <v>224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225</v>
      </c>
      <c r="D133" s="29" t="s">
        <v>27</v>
      </c>
      <c r="E133" s="31" t="s">
        <v>226</v>
      </c>
      <c r="F133" s="32" t="s">
        <v>98</v>
      </c>
      <c r="G133" s="33">
        <v>1747.2</v>
      </c>
      <c r="H133" s="34">
        <v>168.66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45">
      <c r="A134" s="29" t="s">
        <v>30</v>
      </c>
      <c r="B134" s="36"/>
      <c r="C134" s="37"/>
      <c r="D134" s="37"/>
      <c r="E134" s="31" t="s">
        <v>227</v>
      </c>
      <c r="F134" s="37"/>
      <c r="G134" s="37"/>
      <c r="H134" s="37"/>
      <c r="I134" s="37"/>
      <c r="J134" s="38"/>
    </row>
    <row r="135" ht="90">
      <c r="A135" s="29" t="s">
        <v>50</v>
      </c>
      <c r="B135" s="36"/>
      <c r="C135" s="37"/>
      <c r="D135" s="37"/>
      <c r="E135" s="39" t="s">
        <v>228</v>
      </c>
      <c r="F135" s="37"/>
      <c r="G135" s="37"/>
      <c r="H135" s="37"/>
      <c r="I135" s="37"/>
      <c r="J135" s="38"/>
    </row>
    <row r="136" ht="60">
      <c r="A136" s="29" t="s">
        <v>32</v>
      </c>
      <c r="B136" s="36"/>
      <c r="C136" s="37"/>
      <c r="D136" s="37"/>
      <c r="E136" s="31" t="s">
        <v>224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229</v>
      </c>
      <c r="D137" s="29" t="s">
        <v>27</v>
      </c>
      <c r="E137" s="31" t="s">
        <v>230</v>
      </c>
      <c r="F137" s="32" t="s">
        <v>98</v>
      </c>
      <c r="G137" s="33">
        <v>2028</v>
      </c>
      <c r="H137" s="34">
        <v>219.36000000000001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30</v>
      </c>
      <c r="B138" s="36"/>
      <c r="C138" s="37"/>
      <c r="D138" s="37"/>
      <c r="E138" s="31" t="s">
        <v>231</v>
      </c>
      <c r="F138" s="37"/>
      <c r="G138" s="37"/>
      <c r="H138" s="37"/>
      <c r="I138" s="37"/>
      <c r="J138" s="38"/>
    </row>
    <row r="139" ht="90">
      <c r="A139" s="29" t="s">
        <v>50</v>
      </c>
      <c r="B139" s="36"/>
      <c r="C139" s="37"/>
      <c r="D139" s="37"/>
      <c r="E139" s="39" t="s">
        <v>232</v>
      </c>
      <c r="F139" s="37"/>
      <c r="G139" s="37"/>
      <c r="H139" s="37"/>
      <c r="I139" s="37"/>
      <c r="J139" s="38"/>
    </row>
    <row r="140" ht="60">
      <c r="A140" s="29" t="s">
        <v>32</v>
      </c>
      <c r="B140" s="36"/>
      <c r="C140" s="37"/>
      <c r="D140" s="37"/>
      <c r="E140" s="31" t="s">
        <v>224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233</v>
      </c>
      <c r="D141" s="29" t="s">
        <v>27</v>
      </c>
      <c r="E141" s="31" t="s">
        <v>234</v>
      </c>
      <c r="F141" s="32" t="s">
        <v>98</v>
      </c>
      <c r="G141" s="33">
        <v>33.600000000000001</v>
      </c>
      <c r="H141" s="34">
        <v>270.25999999999999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30</v>
      </c>
      <c r="B142" s="36"/>
      <c r="C142" s="37"/>
      <c r="D142" s="37"/>
      <c r="E142" s="31" t="s">
        <v>235</v>
      </c>
      <c r="F142" s="37"/>
      <c r="G142" s="37"/>
      <c r="H142" s="37"/>
      <c r="I142" s="37"/>
      <c r="J142" s="38"/>
    </row>
    <row r="143">
      <c r="A143" s="29" t="s">
        <v>50</v>
      </c>
      <c r="B143" s="36"/>
      <c r="C143" s="37"/>
      <c r="D143" s="37"/>
      <c r="E143" s="39" t="s">
        <v>236</v>
      </c>
      <c r="F143" s="37"/>
      <c r="G143" s="37"/>
      <c r="H143" s="37"/>
      <c r="I143" s="37"/>
      <c r="J143" s="38"/>
    </row>
    <row r="144" ht="60">
      <c r="A144" s="29" t="s">
        <v>32</v>
      </c>
      <c r="B144" s="36"/>
      <c r="C144" s="37"/>
      <c r="D144" s="37"/>
      <c r="E144" s="31" t="s">
        <v>224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237</v>
      </c>
      <c r="D145" s="29" t="s">
        <v>27</v>
      </c>
      <c r="E145" s="31" t="s">
        <v>238</v>
      </c>
      <c r="F145" s="32" t="s">
        <v>98</v>
      </c>
      <c r="G145" s="33">
        <v>344</v>
      </c>
      <c r="H145" s="34">
        <v>280.31999999999999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239</v>
      </c>
      <c r="F146" s="37"/>
      <c r="G146" s="37"/>
      <c r="H146" s="37"/>
      <c r="I146" s="37"/>
      <c r="J146" s="38"/>
    </row>
    <row r="147" ht="30">
      <c r="A147" s="29" t="s">
        <v>50</v>
      </c>
      <c r="B147" s="36"/>
      <c r="C147" s="37"/>
      <c r="D147" s="37"/>
      <c r="E147" s="39" t="s">
        <v>240</v>
      </c>
      <c r="F147" s="37"/>
      <c r="G147" s="37"/>
      <c r="H147" s="37"/>
      <c r="I147" s="37"/>
      <c r="J147" s="38"/>
    </row>
    <row r="148" ht="120">
      <c r="A148" s="29" t="s">
        <v>32</v>
      </c>
      <c r="B148" s="36"/>
      <c r="C148" s="37"/>
      <c r="D148" s="37"/>
      <c r="E148" s="31" t="s">
        <v>241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242</v>
      </c>
      <c r="D149" s="29" t="s">
        <v>27</v>
      </c>
      <c r="E149" s="31" t="s">
        <v>243</v>
      </c>
      <c r="F149" s="32" t="s">
        <v>98</v>
      </c>
      <c r="G149" s="33">
        <v>10908.799999999999</v>
      </c>
      <c r="H149" s="34">
        <v>465.92000000000002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135">
      <c r="A150" s="29" t="s">
        <v>30</v>
      </c>
      <c r="B150" s="36"/>
      <c r="C150" s="37"/>
      <c r="D150" s="37"/>
      <c r="E150" s="31" t="s">
        <v>244</v>
      </c>
      <c r="F150" s="37"/>
      <c r="G150" s="37"/>
      <c r="H150" s="37"/>
      <c r="I150" s="37"/>
      <c r="J150" s="38"/>
    </row>
    <row r="151">
      <c r="A151" s="29" t="s">
        <v>50</v>
      </c>
      <c r="B151" s="36"/>
      <c r="C151" s="37"/>
      <c r="D151" s="37"/>
      <c r="E151" s="39" t="s">
        <v>223</v>
      </c>
      <c r="F151" s="37"/>
      <c r="G151" s="37"/>
      <c r="H151" s="37"/>
      <c r="I151" s="37"/>
      <c r="J151" s="38"/>
    </row>
    <row r="152" ht="90">
      <c r="A152" s="29" t="s">
        <v>32</v>
      </c>
      <c r="B152" s="36"/>
      <c r="C152" s="37"/>
      <c r="D152" s="37"/>
      <c r="E152" s="31" t="s">
        <v>245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246</v>
      </c>
      <c r="D153" s="29" t="s">
        <v>27</v>
      </c>
      <c r="E153" s="31" t="s">
        <v>247</v>
      </c>
      <c r="F153" s="32" t="s">
        <v>98</v>
      </c>
      <c r="G153" s="33">
        <v>2161.8000000000002</v>
      </c>
      <c r="H153" s="34">
        <v>204.16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248</v>
      </c>
      <c r="F154" s="37"/>
      <c r="G154" s="37"/>
      <c r="H154" s="37"/>
      <c r="I154" s="37"/>
      <c r="J154" s="38"/>
    </row>
    <row r="155" ht="75">
      <c r="A155" s="29" t="s">
        <v>50</v>
      </c>
      <c r="B155" s="36"/>
      <c r="C155" s="37"/>
      <c r="D155" s="37"/>
      <c r="E155" s="39" t="s">
        <v>249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1" t="s">
        <v>241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250</v>
      </c>
      <c r="D157" s="29" t="s">
        <v>27</v>
      </c>
      <c r="E157" s="31" t="s">
        <v>251</v>
      </c>
      <c r="F157" s="32" t="s">
        <v>98</v>
      </c>
      <c r="G157" s="33">
        <v>11639</v>
      </c>
      <c r="H157" s="34">
        <v>25.370000000000001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252</v>
      </c>
      <c r="F158" s="37"/>
      <c r="G158" s="37"/>
      <c r="H158" s="37"/>
      <c r="I158" s="37"/>
      <c r="J158" s="38"/>
    </row>
    <row r="159" ht="105">
      <c r="A159" s="29" t="s">
        <v>50</v>
      </c>
      <c r="B159" s="36"/>
      <c r="C159" s="37"/>
      <c r="D159" s="37"/>
      <c r="E159" s="39" t="s">
        <v>253</v>
      </c>
      <c r="F159" s="37"/>
      <c r="G159" s="37"/>
      <c r="H159" s="37"/>
      <c r="I159" s="37"/>
      <c r="J159" s="38"/>
    </row>
    <row r="160" ht="75">
      <c r="A160" s="29" t="s">
        <v>32</v>
      </c>
      <c r="B160" s="36"/>
      <c r="C160" s="37"/>
      <c r="D160" s="37"/>
      <c r="E160" s="31" t="s">
        <v>254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255</v>
      </c>
      <c r="D161" s="29" t="s">
        <v>27</v>
      </c>
      <c r="E161" s="31" t="s">
        <v>256</v>
      </c>
      <c r="F161" s="32" t="s">
        <v>98</v>
      </c>
      <c r="G161" s="33">
        <v>11300</v>
      </c>
      <c r="H161" s="34">
        <v>17.219999999999999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257</v>
      </c>
      <c r="F162" s="37"/>
      <c r="G162" s="37"/>
      <c r="H162" s="37"/>
      <c r="I162" s="37"/>
      <c r="J162" s="38"/>
    </row>
    <row r="163" ht="105">
      <c r="A163" s="29" t="s">
        <v>50</v>
      </c>
      <c r="B163" s="36"/>
      <c r="C163" s="37"/>
      <c r="D163" s="37"/>
      <c r="E163" s="39" t="s">
        <v>258</v>
      </c>
      <c r="F163" s="37"/>
      <c r="G163" s="37"/>
      <c r="H163" s="37"/>
      <c r="I163" s="37"/>
      <c r="J163" s="38"/>
    </row>
    <row r="164" ht="75">
      <c r="A164" s="29" t="s">
        <v>32</v>
      </c>
      <c r="B164" s="36"/>
      <c r="C164" s="37"/>
      <c r="D164" s="37"/>
      <c r="E164" s="31" t="s">
        <v>254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259</v>
      </c>
      <c r="D165" s="29" t="s">
        <v>27</v>
      </c>
      <c r="E165" s="31" t="s">
        <v>260</v>
      </c>
      <c r="F165" s="32" t="s">
        <v>98</v>
      </c>
      <c r="G165" s="33">
        <v>9740</v>
      </c>
      <c r="H165" s="34">
        <v>275.01999999999998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30</v>
      </c>
      <c r="B166" s="36"/>
      <c r="C166" s="37"/>
      <c r="D166" s="37"/>
      <c r="E166" s="31" t="s">
        <v>261</v>
      </c>
      <c r="F166" s="37"/>
      <c r="G166" s="37"/>
      <c r="H166" s="37"/>
      <c r="I166" s="37"/>
      <c r="J166" s="38"/>
    </row>
    <row r="167">
      <c r="A167" s="29" t="s">
        <v>50</v>
      </c>
      <c r="B167" s="36"/>
      <c r="C167" s="37"/>
      <c r="D167" s="37"/>
      <c r="E167" s="39" t="s">
        <v>120</v>
      </c>
      <c r="F167" s="37"/>
      <c r="G167" s="37"/>
      <c r="H167" s="37"/>
      <c r="I167" s="37"/>
      <c r="J167" s="38"/>
    </row>
    <row r="168" ht="165">
      <c r="A168" s="29" t="s">
        <v>32</v>
      </c>
      <c r="B168" s="36"/>
      <c r="C168" s="37"/>
      <c r="D168" s="37"/>
      <c r="E168" s="31" t="s">
        <v>262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263</v>
      </c>
      <c r="D169" s="29" t="s">
        <v>27</v>
      </c>
      <c r="E169" s="31" t="s">
        <v>264</v>
      </c>
      <c r="F169" s="32" t="s">
        <v>98</v>
      </c>
      <c r="G169" s="33">
        <v>1570</v>
      </c>
      <c r="H169" s="34">
        <v>344.29000000000002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30</v>
      </c>
      <c r="B170" s="36"/>
      <c r="C170" s="37"/>
      <c r="D170" s="37"/>
      <c r="E170" s="31" t="s">
        <v>261</v>
      </c>
      <c r="F170" s="37"/>
      <c r="G170" s="37"/>
      <c r="H170" s="37"/>
      <c r="I170" s="37"/>
      <c r="J170" s="38"/>
    </row>
    <row r="171" ht="90">
      <c r="A171" s="29" t="s">
        <v>50</v>
      </c>
      <c r="B171" s="36"/>
      <c r="C171" s="37"/>
      <c r="D171" s="37"/>
      <c r="E171" s="39" t="s">
        <v>265</v>
      </c>
      <c r="F171" s="37"/>
      <c r="G171" s="37"/>
      <c r="H171" s="37"/>
      <c r="I171" s="37"/>
      <c r="J171" s="38"/>
    </row>
    <row r="172" ht="165">
      <c r="A172" s="29" t="s">
        <v>32</v>
      </c>
      <c r="B172" s="36"/>
      <c r="C172" s="37"/>
      <c r="D172" s="37"/>
      <c r="E172" s="31" t="s">
        <v>262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266</v>
      </c>
      <c r="D173" s="29" t="s">
        <v>27</v>
      </c>
      <c r="E173" s="31" t="s">
        <v>267</v>
      </c>
      <c r="F173" s="32" t="s">
        <v>98</v>
      </c>
      <c r="G173" s="33">
        <v>11647.24</v>
      </c>
      <c r="H173" s="34">
        <v>360.32999999999998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45">
      <c r="A174" s="29" t="s">
        <v>30</v>
      </c>
      <c r="B174" s="36"/>
      <c r="C174" s="37"/>
      <c r="D174" s="37"/>
      <c r="E174" s="31" t="s">
        <v>268</v>
      </c>
      <c r="F174" s="37"/>
      <c r="G174" s="37"/>
      <c r="H174" s="37"/>
      <c r="I174" s="37"/>
      <c r="J174" s="38"/>
    </row>
    <row r="175" ht="105">
      <c r="A175" s="29" t="s">
        <v>50</v>
      </c>
      <c r="B175" s="36"/>
      <c r="C175" s="37"/>
      <c r="D175" s="37"/>
      <c r="E175" s="39" t="s">
        <v>269</v>
      </c>
      <c r="F175" s="37"/>
      <c r="G175" s="37"/>
      <c r="H175" s="37"/>
      <c r="I175" s="37"/>
      <c r="J175" s="38"/>
    </row>
    <row r="176" ht="165">
      <c r="A176" s="29" t="s">
        <v>32</v>
      </c>
      <c r="B176" s="36"/>
      <c r="C176" s="37"/>
      <c r="D176" s="37"/>
      <c r="E176" s="31" t="s">
        <v>262</v>
      </c>
      <c r="F176" s="37"/>
      <c r="G176" s="37"/>
      <c r="H176" s="37"/>
      <c r="I176" s="37"/>
      <c r="J176" s="38"/>
    </row>
    <row r="177">
      <c r="A177" s="23" t="s">
        <v>22</v>
      </c>
      <c r="B177" s="24"/>
      <c r="C177" s="25" t="s">
        <v>270</v>
      </c>
      <c r="D177" s="26"/>
      <c r="E177" s="23" t="s">
        <v>271</v>
      </c>
      <c r="F177" s="26"/>
      <c r="G177" s="26"/>
      <c r="H177" s="26"/>
      <c r="I177" s="27">
        <f>SUMIFS(I178:I181,A178:A181,"P")</f>
        <v>0</v>
      </c>
      <c r="J177" s="28"/>
    </row>
    <row r="178">
      <c r="A178" s="29" t="s">
        <v>25</v>
      </c>
      <c r="B178" s="29">
        <v>42</v>
      </c>
      <c r="C178" s="30" t="s">
        <v>272</v>
      </c>
      <c r="D178" s="29" t="s">
        <v>27</v>
      </c>
      <c r="E178" s="31" t="s">
        <v>273</v>
      </c>
      <c r="F178" s="32" t="s">
        <v>109</v>
      </c>
      <c r="G178" s="33">
        <v>23.079999999999998</v>
      </c>
      <c r="H178" s="34">
        <v>5873.8599999999997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30">
      <c r="A179" s="29" t="s">
        <v>30</v>
      </c>
      <c r="B179" s="36"/>
      <c r="C179" s="37"/>
      <c r="D179" s="37"/>
      <c r="E179" s="31" t="s">
        <v>274</v>
      </c>
      <c r="F179" s="37"/>
      <c r="G179" s="37"/>
      <c r="H179" s="37"/>
      <c r="I179" s="37"/>
      <c r="J179" s="38"/>
    </row>
    <row r="180">
      <c r="A180" s="29" t="s">
        <v>50</v>
      </c>
      <c r="B180" s="36"/>
      <c r="C180" s="37"/>
      <c r="D180" s="37"/>
      <c r="E180" s="39" t="s">
        <v>275</v>
      </c>
      <c r="F180" s="37"/>
      <c r="G180" s="37"/>
      <c r="H180" s="37"/>
      <c r="I180" s="37"/>
      <c r="J180" s="38"/>
    </row>
    <row r="181" ht="409.5">
      <c r="A181" s="29" t="s">
        <v>32</v>
      </c>
      <c r="B181" s="36"/>
      <c r="C181" s="37"/>
      <c r="D181" s="37"/>
      <c r="E181" s="31" t="s">
        <v>208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276</v>
      </c>
      <c r="D182" s="26"/>
      <c r="E182" s="23" t="s">
        <v>277</v>
      </c>
      <c r="F182" s="26"/>
      <c r="G182" s="26"/>
      <c r="H182" s="26"/>
      <c r="I182" s="27">
        <f>SUMIFS(I183:I274,A183:A274,"P")</f>
        <v>0</v>
      </c>
      <c r="J182" s="28"/>
    </row>
    <row r="183" ht="30">
      <c r="A183" s="29" t="s">
        <v>25</v>
      </c>
      <c r="B183" s="29">
        <v>43</v>
      </c>
      <c r="C183" s="30" t="s">
        <v>278</v>
      </c>
      <c r="D183" s="29" t="s">
        <v>27</v>
      </c>
      <c r="E183" s="31" t="s">
        <v>279</v>
      </c>
      <c r="F183" s="32" t="s">
        <v>124</v>
      </c>
      <c r="G183" s="33">
        <v>60</v>
      </c>
      <c r="H183" s="34">
        <v>1869.23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8"/>
    </row>
    <row r="185">
      <c r="A185" s="29" t="s">
        <v>50</v>
      </c>
      <c r="B185" s="36"/>
      <c r="C185" s="37"/>
      <c r="D185" s="37"/>
      <c r="E185" s="39" t="s">
        <v>281</v>
      </c>
      <c r="F185" s="37"/>
      <c r="G185" s="37"/>
      <c r="H185" s="37"/>
      <c r="I185" s="37"/>
      <c r="J185" s="38"/>
    </row>
    <row r="186" ht="180">
      <c r="A186" s="29" t="s">
        <v>32</v>
      </c>
      <c r="B186" s="36"/>
      <c r="C186" s="37"/>
      <c r="D186" s="37"/>
      <c r="E186" s="31" t="s">
        <v>282</v>
      </c>
      <c r="F186" s="37"/>
      <c r="G186" s="37"/>
      <c r="H186" s="37"/>
      <c r="I186" s="37"/>
      <c r="J186" s="38"/>
    </row>
    <row r="187" ht="30">
      <c r="A187" s="29" t="s">
        <v>25</v>
      </c>
      <c r="B187" s="29">
        <v>44</v>
      </c>
      <c r="C187" s="30" t="s">
        <v>283</v>
      </c>
      <c r="D187" s="29" t="s">
        <v>27</v>
      </c>
      <c r="E187" s="31" t="s">
        <v>284</v>
      </c>
      <c r="F187" s="32" t="s">
        <v>124</v>
      </c>
      <c r="G187" s="33">
        <v>40</v>
      </c>
      <c r="H187" s="34">
        <v>248.44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285</v>
      </c>
      <c r="F188" s="37"/>
      <c r="G188" s="37"/>
      <c r="H188" s="37"/>
      <c r="I188" s="37"/>
      <c r="J188" s="38"/>
    </row>
    <row r="189">
      <c r="A189" s="29" t="s">
        <v>50</v>
      </c>
      <c r="B189" s="36"/>
      <c r="C189" s="37"/>
      <c r="D189" s="37"/>
      <c r="E189" s="39" t="s">
        <v>286</v>
      </c>
      <c r="F189" s="37"/>
      <c r="G189" s="37"/>
      <c r="H189" s="37"/>
      <c r="I189" s="37"/>
      <c r="J189" s="38"/>
    </row>
    <row r="190" ht="45">
      <c r="A190" s="29" t="s">
        <v>32</v>
      </c>
      <c r="B190" s="36"/>
      <c r="C190" s="37"/>
      <c r="D190" s="37"/>
      <c r="E190" s="31" t="s">
        <v>287</v>
      </c>
      <c r="F190" s="37"/>
      <c r="G190" s="37"/>
      <c r="H190" s="37"/>
      <c r="I190" s="37"/>
      <c r="J190" s="38"/>
    </row>
    <row r="191">
      <c r="A191" s="29" t="s">
        <v>25</v>
      </c>
      <c r="B191" s="29">
        <v>65</v>
      </c>
      <c r="C191" s="30" t="s">
        <v>288</v>
      </c>
      <c r="D191" s="29" t="s">
        <v>289</v>
      </c>
      <c r="E191" s="31" t="s">
        <v>290</v>
      </c>
      <c r="F191" s="32" t="s">
        <v>291</v>
      </c>
      <c r="G191" s="33">
        <v>6</v>
      </c>
      <c r="H191" s="34">
        <v>293.61000000000001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30</v>
      </c>
      <c r="B192" s="36"/>
      <c r="C192" s="37"/>
      <c r="D192" s="37"/>
      <c r="E192" s="31" t="s">
        <v>292</v>
      </c>
      <c r="F192" s="37"/>
      <c r="G192" s="37"/>
      <c r="H192" s="37"/>
      <c r="I192" s="37"/>
      <c r="J192" s="38"/>
    </row>
    <row r="193" ht="30">
      <c r="A193" s="29" t="s">
        <v>50</v>
      </c>
      <c r="B193" s="36"/>
      <c r="C193" s="37"/>
      <c r="D193" s="37"/>
      <c r="E193" s="39" t="s">
        <v>293</v>
      </c>
      <c r="F193" s="37"/>
      <c r="G193" s="37"/>
      <c r="H193" s="37"/>
      <c r="I193" s="37"/>
      <c r="J193" s="38"/>
    </row>
    <row r="194" ht="75">
      <c r="A194" s="29" t="s">
        <v>32</v>
      </c>
      <c r="B194" s="36"/>
      <c r="C194" s="37"/>
      <c r="D194" s="37"/>
      <c r="E194" s="31" t="s">
        <v>294</v>
      </c>
      <c r="F194" s="37"/>
      <c r="G194" s="37"/>
      <c r="H194" s="37"/>
      <c r="I194" s="37"/>
      <c r="J194" s="38"/>
    </row>
    <row r="195">
      <c r="A195" s="29" t="s">
        <v>25</v>
      </c>
      <c r="B195" s="29">
        <v>45</v>
      </c>
      <c r="C195" s="30" t="s">
        <v>295</v>
      </c>
      <c r="D195" s="29" t="s">
        <v>27</v>
      </c>
      <c r="E195" s="31" t="s">
        <v>296</v>
      </c>
      <c r="F195" s="32" t="s">
        <v>40</v>
      </c>
      <c r="G195" s="33">
        <v>65</v>
      </c>
      <c r="H195" s="34">
        <v>437.16000000000003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297</v>
      </c>
      <c r="F196" s="37"/>
      <c r="G196" s="37"/>
      <c r="H196" s="37"/>
      <c r="I196" s="37"/>
      <c r="J196" s="38"/>
    </row>
    <row r="197" ht="45">
      <c r="A197" s="29" t="s">
        <v>50</v>
      </c>
      <c r="B197" s="36"/>
      <c r="C197" s="37"/>
      <c r="D197" s="37"/>
      <c r="E197" s="39" t="s">
        <v>298</v>
      </c>
      <c r="F197" s="37"/>
      <c r="G197" s="37"/>
      <c r="H197" s="37"/>
      <c r="I197" s="37"/>
      <c r="J197" s="38"/>
    </row>
    <row r="198" ht="60">
      <c r="A198" s="29" t="s">
        <v>32</v>
      </c>
      <c r="B198" s="36"/>
      <c r="C198" s="37"/>
      <c r="D198" s="37"/>
      <c r="E198" s="31" t="s">
        <v>299</v>
      </c>
      <c r="F198" s="37"/>
      <c r="G198" s="37"/>
      <c r="H198" s="37"/>
      <c r="I198" s="37"/>
      <c r="J198" s="38"/>
    </row>
    <row r="199">
      <c r="A199" s="29" t="s">
        <v>25</v>
      </c>
      <c r="B199" s="29">
        <v>46</v>
      </c>
      <c r="C199" s="30" t="s">
        <v>300</v>
      </c>
      <c r="D199" s="29" t="s">
        <v>27</v>
      </c>
      <c r="E199" s="31" t="s">
        <v>301</v>
      </c>
      <c r="F199" s="32" t="s">
        <v>40</v>
      </c>
      <c r="G199" s="33">
        <v>55</v>
      </c>
      <c r="H199" s="34">
        <v>174.09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1" t="s">
        <v>302</v>
      </c>
      <c r="F200" s="37"/>
      <c r="G200" s="37"/>
      <c r="H200" s="37"/>
      <c r="I200" s="37"/>
      <c r="J200" s="38"/>
    </row>
    <row r="201">
      <c r="A201" s="29" t="s">
        <v>50</v>
      </c>
      <c r="B201" s="36"/>
      <c r="C201" s="37"/>
      <c r="D201" s="37"/>
      <c r="E201" s="39" t="s">
        <v>303</v>
      </c>
      <c r="F201" s="37"/>
      <c r="G201" s="37"/>
      <c r="H201" s="37"/>
      <c r="I201" s="37"/>
      <c r="J201" s="38"/>
    </row>
    <row r="202" ht="30">
      <c r="A202" s="29" t="s">
        <v>32</v>
      </c>
      <c r="B202" s="36"/>
      <c r="C202" s="37"/>
      <c r="D202" s="37"/>
      <c r="E202" s="31" t="s">
        <v>304</v>
      </c>
      <c r="F202" s="37"/>
      <c r="G202" s="37"/>
      <c r="H202" s="37"/>
      <c r="I202" s="37"/>
      <c r="J202" s="38"/>
    </row>
    <row r="203" ht="30">
      <c r="A203" s="29" t="s">
        <v>25</v>
      </c>
      <c r="B203" s="29">
        <v>47</v>
      </c>
      <c r="C203" s="30" t="s">
        <v>305</v>
      </c>
      <c r="D203" s="29" t="s">
        <v>27</v>
      </c>
      <c r="E203" s="31" t="s">
        <v>306</v>
      </c>
      <c r="F203" s="32" t="s">
        <v>40</v>
      </c>
      <c r="G203" s="33">
        <v>3</v>
      </c>
      <c r="H203" s="34">
        <v>278.88999999999999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43" t="s">
        <v>27</v>
      </c>
      <c r="F204" s="37"/>
      <c r="G204" s="37"/>
      <c r="H204" s="37"/>
      <c r="I204" s="37"/>
      <c r="J204" s="38"/>
    </row>
    <row r="205">
      <c r="A205" s="29" t="s">
        <v>50</v>
      </c>
      <c r="B205" s="36"/>
      <c r="C205" s="37"/>
      <c r="D205" s="37"/>
      <c r="E205" s="39" t="s">
        <v>307</v>
      </c>
      <c r="F205" s="37"/>
      <c r="G205" s="37"/>
      <c r="H205" s="37"/>
      <c r="I205" s="37"/>
      <c r="J205" s="38"/>
    </row>
    <row r="206" ht="60">
      <c r="A206" s="29" t="s">
        <v>32</v>
      </c>
      <c r="B206" s="36"/>
      <c r="C206" s="37"/>
      <c r="D206" s="37"/>
      <c r="E206" s="31" t="s">
        <v>299</v>
      </c>
      <c r="F206" s="37"/>
      <c r="G206" s="37"/>
      <c r="H206" s="37"/>
      <c r="I206" s="37"/>
      <c r="J206" s="38"/>
    </row>
    <row r="207">
      <c r="A207" s="29" t="s">
        <v>25</v>
      </c>
      <c r="B207" s="29">
        <v>48</v>
      </c>
      <c r="C207" s="30" t="s">
        <v>308</v>
      </c>
      <c r="D207" s="29" t="s">
        <v>27</v>
      </c>
      <c r="E207" s="31" t="s">
        <v>309</v>
      </c>
      <c r="F207" s="32" t="s">
        <v>40</v>
      </c>
      <c r="G207" s="33">
        <v>2</v>
      </c>
      <c r="H207" s="34">
        <v>16916.279999999999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43" t="s">
        <v>27</v>
      </c>
      <c r="F208" s="37"/>
      <c r="G208" s="37"/>
      <c r="H208" s="37"/>
      <c r="I208" s="37"/>
      <c r="J208" s="38"/>
    </row>
    <row r="209">
      <c r="A209" s="29" t="s">
        <v>50</v>
      </c>
      <c r="B209" s="36"/>
      <c r="C209" s="37"/>
      <c r="D209" s="37"/>
      <c r="E209" s="39" t="s">
        <v>310</v>
      </c>
      <c r="F209" s="37"/>
      <c r="G209" s="37"/>
      <c r="H209" s="37"/>
      <c r="I209" s="37"/>
      <c r="J209" s="38"/>
    </row>
    <row r="210" ht="75">
      <c r="A210" s="29" t="s">
        <v>32</v>
      </c>
      <c r="B210" s="36"/>
      <c r="C210" s="37"/>
      <c r="D210" s="37"/>
      <c r="E210" s="31" t="s">
        <v>311</v>
      </c>
      <c r="F210" s="37"/>
      <c r="G210" s="37"/>
      <c r="H210" s="37"/>
      <c r="I210" s="37"/>
      <c r="J210" s="38"/>
    </row>
    <row r="211" ht="30">
      <c r="A211" s="29" t="s">
        <v>25</v>
      </c>
      <c r="B211" s="29">
        <v>49</v>
      </c>
      <c r="C211" s="30" t="s">
        <v>312</v>
      </c>
      <c r="D211" s="29" t="s">
        <v>27</v>
      </c>
      <c r="E211" s="31" t="s">
        <v>313</v>
      </c>
      <c r="F211" s="32" t="s">
        <v>40</v>
      </c>
      <c r="G211" s="33">
        <v>36</v>
      </c>
      <c r="H211" s="34">
        <v>2834.98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75">
      <c r="A212" s="29" t="s">
        <v>30</v>
      </c>
      <c r="B212" s="36"/>
      <c r="C212" s="37"/>
      <c r="D212" s="37"/>
      <c r="E212" s="31" t="s">
        <v>314</v>
      </c>
      <c r="F212" s="37"/>
      <c r="G212" s="37"/>
      <c r="H212" s="37"/>
      <c r="I212" s="37"/>
      <c r="J212" s="38"/>
    </row>
    <row r="213">
      <c r="A213" s="29" t="s">
        <v>50</v>
      </c>
      <c r="B213" s="36"/>
      <c r="C213" s="37"/>
      <c r="D213" s="37"/>
      <c r="E213" s="39" t="s">
        <v>315</v>
      </c>
      <c r="F213" s="37"/>
      <c r="G213" s="37"/>
      <c r="H213" s="37"/>
      <c r="I213" s="37"/>
      <c r="J213" s="38"/>
    </row>
    <row r="214" ht="30">
      <c r="A214" s="29" t="s">
        <v>32</v>
      </c>
      <c r="B214" s="36"/>
      <c r="C214" s="37"/>
      <c r="D214" s="37"/>
      <c r="E214" s="31" t="s">
        <v>316</v>
      </c>
      <c r="F214" s="37"/>
      <c r="G214" s="37"/>
      <c r="H214" s="37"/>
      <c r="I214" s="37"/>
      <c r="J214" s="38"/>
    </row>
    <row r="215" ht="30">
      <c r="A215" s="29" t="s">
        <v>25</v>
      </c>
      <c r="B215" s="29">
        <v>50</v>
      </c>
      <c r="C215" s="30" t="s">
        <v>317</v>
      </c>
      <c r="D215" s="29" t="s">
        <v>27</v>
      </c>
      <c r="E215" s="31" t="s">
        <v>318</v>
      </c>
      <c r="F215" s="32" t="s">
        <v>40</v>
      </c>
      <c r="G215" s="33">
        <v>39</v>
      </c>
      <c r="H215" s="34">
        <v>217.53999999999999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75">
      <c r="A216" s="29" t="s">
        <v>30</v>
      </c>
      <c r="B216" s="36"/>
      <c r="C216" s="37"/>
      <c r="D216" s="37"/>
      <c r="E216" s="31" t="s">
        <v>319</v>
      </c>
      <c r="F216" s="37"/>
      <c r="G216" s="37"/>
      <c r="H216" s="37"/>
      <c r="I216" s="37"/>
      <c r="J216" s="38"/>
    </row>
    <row r="217">
      <c r="A217" s="29" t="s">
        <v>50</v>
      </c>
      <c r="B217" s="36"/>
      <c r="C217" s="37"/>
      <c r="D217" s="37"/>
      <c r="E217" s="39" t="s">
        <v>320</v>
      </c>
      <c r="F217" s="37"/>
      <c r="G217" s="37"/>
      <c r="H217" s="37"/>
      <c r="I217" s="37"/>
      <c r="J217" s="38"/>
    </row>
    <row r="218" ht="45">
      <c r="A218" s="29" t="s">
        <v>32</v>
      </c>
      <c r="B218" s="36"/>
      <c r="C218" s="37"/>
      <c r="D218" s="37"/>
      <c r="E218" s="31" t="s">
        <v>321</v>
      </c>
      <c r="F218" s="37"/>
      <c r="G218" s="37"/>
      <c r="H218" s="37"/>
      <c r="I218" s="37"/>
      <c r="J218" s="38"/>
    </row>
    <row r="219">
      <c r="A219" s="29" t="s">
        <v>25</v>
      </c>
      <c r="B219" s="29">
        <v>51</v>
      </c>
      <c r="C219" s="30" t="s">
        <v>322</v>
      </c>
      <c r="D219" s="29" t="s">
        <v>27</v>
      </c>
      <c r="E219" s="31" t="s">
        <v>323</v>
      </c>
      <c r="F219" s="32" t="s">
        <v>40</v>
      </c>
      <c r="G219" s="33">
        <v>1</v>
      </c>
      <c r="H219" s="34">
        <v>433.88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324</v>
      </c>
      <c r="F220" s="37"/>
      <c r="G220" s="37"/>
      <c r="H220" s="37"/>
      <c r="I220" s="37"/>
      <c r="J220" s="38"/>
    </row>
    <row r="221">
      <c r="A221" s="29" t="s">
        <v>50</v>
      </c>
      <c r="B221" s="36"/>
      <c r="C221" s="37"/>
      <c r="D221" s="37"/>
      <c r="E221" s="39" t="s">
        <v>51</v>
      </c>
      <c r="F221" s="37"/>
      <c r="G221" s="37"/>
      <c r="H221" s="37"/>
      <c r="I221" s="37"/>
      <c r="J221" s="38"/>
    </row>
    <row r="222" ht="45">
      <c r="A222" s="29" t="s">
        <v>32</v>
      </c>
      <c r="B222" s="36"/>
      <c r="C222" s="37"/>
      <c r="D222" s="37"/>
      <c r="E222" s="31" t="s">
        <v>321</v>
      </c>
      <c r="F222" s="37"/>
      <c r="G222" s="37"/>
      <c r="H222" s="37"/>
      <c r="I222" s="37"/>
      <c r="J222" s="38"/>
    </row>
    <row r="223" ht="30">
      <c r="A223" s="29" t="s">
        <v>25</v>
      </c>
      <c r="B223" s="29">
        <v>52</v>
      </c>
      <c r="C223" s="30" t="s">
        <v>325</v>
      </c>
      <c r="D223" s="29" t="s">
        <v>27</v>
      </c>
      <c r="E223" s="31" t="s">
        <v>326</v>
      </c>
      <c r="F223" s="32" t="s">
        <v>40</v>
      </c>
      <c r="G223" s="33">
        <v>28</v>
      </c>
      <c r="H223" s="34">
        <v>2132.8600000000001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327</v>
      </c>
      <c r="F224" s="37"/>
      <c r="G224" s="37"/>
      <c r="H224" s="37"/>
      <c r="I224" s="37"/>
      <c r="J224" s="38"/>
    </row>
    <row r="225">
      <c r="A225" s="29" t="s">
        <v>50</v>
      </c>
      <c r="B225" s="36"/>
      <c r="C225" s="37"/>
      <c r="D225" s="37"/>
      <c r="E225" s="39" t="s">
        <v>328</v>
      </c>
      <c r="F225" s="37"/>
      <c r="G225" s="37"/>
      <c r="H225" s="37"/>
      <c r="I225" s="37"/>
      <c r="J225" s="38"/>
    </row>
    <row r="226" ht="45">
      <c r="A226" s="29" t="s">
        <v>32</v>
      </c>
      <c r="B226" s="36"/>
      <c r="C226" s="37"/>
      <c r="D226" s="37"/>
      <c r="E226" s="31" t="s">
        <v>329</v>
      </c>
      <c r="F226" s="37"/>
      <c r="G226" s="37"/>
      <c r="H226" s="37"/>
      <c r="I226" s="37"/>
      <c r="J226" s="38"/>
    </row>
    <row r="227">
      <c r="A227" s="29" t="s">
        <v>25</v>
      </c>
      <c r="B227" s="29">
        <v>53</v>
      </c>
      <c r="C227" s="30" t="s">
        <v>330</v>
      </c>
      <c r="D227" s="29" t="s">
        <v>27</v>
      </c>
      <c r="E227" s="31" t="s">
        <v>331</v>
      </c>
      <c r="F227" s="32" t="s">
        <v>40</v>
      </c>
      <c r="G227" s="33">
        <v>40</v>
      </c>
      <c r="H227" s="34">
        <v>217.53999999999999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332</v>
      </c>
      <c r="F228" s="37"/>
      <c r="G228" s="37"/>
      <c r="H228" s="37"/>
      <c r="I228" s="37"/>
      <c r="J228" s="38"/>
    </row>
    <row r="229">
      <c r="A229" s="29" t="s">
        <v>50</v>
      </c>
      <c r="B229" s="36"/>
      <c r="C229" s="37"/>
      <c r="D229" s="37"/>
      <c r="E229" s="39" t="s">
        <v>286</v>
      </c>
      <c r="F229" s="37"/>
      <c r="G229" s="37"/>
      <c r="H229" s="37"/>
      <c r="I229" s="37"/>
      <c r="J229" s="38"/>
    </row>
    <row r="230" ht="45">
      <c r="A230" s="29" t="s">
        <v>32</v>
      </c>
      <c r="B230" s="36"/>
      <c r="C230" s="37"/>
      <c r="D230" s="37"/>
      <c r="E230" s="31" t="s">
        <v>321</v>
      </c>
      <c r="F230" s="37"/>
      <c r="G230" s="37"/>
      <c r="H230" s="37"/>
      <c r="I230" s="37"/>
      <c r="J230" s="38"/>
    </row>
    <row r="231" ht="30">
      <c r="A231" s="29" t="s">
        <v>25</v>
      </c>
      <c r="B231" s="29">
        <v>54</v>
      </c>
      <c r="C231" s="30" t="s">
        <v>333</v>
      </c>
      <c r="D231" s="29" t="s">
        <v>27</v>
      </c>
      <c r="E231" s="31" t="s">
        <v>334</v>
      </c>
      <c r="F231" s="32" t="s">
        <v>98</v>
      </c>
      <c r="G231" s="33">
        <v>560.98800000000006</v>
      </c>
      <c r="H231" s="34">
        <v>125.43000000000001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45">
      <c r="A232" s="29" t="s">
        <v>30</v>
      </c>
      <c r="B232" s="36"/>
      <c r="C232" s="37"/>
      <c r="D232" s="37"/>
      <c r="E232" s="31" t="s">
        <v>335</v>
      </c>
      <c r="F232" s="37"/>
      <c r="G232" s="37"/>
      <c r="H232" s="37"/>
      <c r="I232" s="37"/>
      <c r="J232" s="38"/>
    </row>
    <row r="233" ht="45">
      <c r="A233" s="29" t="s">
        <v>50</v>
      </c>
      <c r="B233" s="36"/>
      <c r="C233" s="37"/>
      <c r="D233" s="37"/>
      <c r="E233" s="39" t="s">
        <v>336</v>
      </c>
      <c r="F233" s="37"/>
      <c r="G233" s="37"/>
      <c r="H233" s="37"/>
      <c r="I233" s="37"/>
      <c r="J233" s="38"/>
    </row>
    <row r="234" ht="60">
      <c r="A234" s="29" t="s">
        <v>32</v>
      </c>
      <c r="B234" s="36"/>
      <c r="C234" s="37"/>
      <c r="D234" s="37"/>
      <c r="E234" s="31" t="s">
        <v>337</v>
      </c>
      <c r="F234" s="37"/>
      <c r="G234" s="37"/>
      <c r="H234" s="37"/>
      <c r="I234" s="37"/>
      <c r="J234" s="38"/>
    </row>
    <row r="235" ht="30">
      <c r="A235" s="29" t="s">
        <v>25</v>
      </c>
      <c r="B235" s="29">
        <v>55</v>
      </c>
      <c r="C235" s="30" t="s">
        <v>338</v>
      </c>
      <c r="D235" s="29" t="s">
        <v>27</v>
      </c>
      <c r="E235" s="31" t="s">
        <v>339</v>
      </c>
      <c r="F235" s="32" t="s">
        <v>98</v>
      </c>
      <c r="G235" s="33">
        <v>560.98800000000006</v>
      </c>
      <c r="H235" s="34">
        <v>395.97000000000003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340</v>
      </c>
      <c r="F236" s="37"/>
      <c r="G236" s="37"/>
      <c r="H236" s="37"/>
      <c r="I236" s="37"/>
      <c r="J236" s="38"/>
    </row>
    <row r="237" ht="45">
      <c r="A237" s="29" t="s">
        <v>50</v>
      </c>
      <c r="B237" s="36"/>
      <c r="C237" s="37"/>
      <c r="D237" s="37"/>
      <c r="E237" s="39" t="s">
        <v>336</v>
      </c>
      <c r="F237" s="37"/>
      <c r="G237" s="37"/>
      <c r="H237" s="37"/>
      <c r="I237" s="37"/>
      <c r="J237" s="38"/>
    </row>
    <row r="238" ht="60">
      <c r="A238" s="29" t="s">
        <v>32</v>
      </c>
      <c r="B238" s="36"/>
      <c r="C238" s="37"/>
      <c r="D238" s="37"/>
      <c r="E238" s="31" t="s">
        <v>337</v>
      </c>
      <c r="F238" s="37"/>
      <c r="G238" s="37"/>
      <c r="H238" s="37"/>
      <c r="I238" s="37"/>
      <c r="J238" s="38"/>
    </row>
    <row r="239">
      <c r="A239" s="29" t="s">
        <v>25</v>
      </c>
      <c r="B239" s="29">
        <v>56</v>
      </c>
      <c r="C239" s="30" t="s">
        <v>341</v>
      </c>
      <c r="D239" s="29" t="s">
        <v>27</v>
      </c>
      <c r="E239" s="31" t="s">
        <v>342</v>
      </c>
      <c r="F239" s="32" t="s">
        <v>124</v>
      </c>
      <c r="G239" s="33">
        <v>12.1</v>
      </c>
      <c r="H239" s="34">
        <v>2721.1999999999998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343</v>
      </c>
      <c r="F240" s="37"/>
      <c r="G240" s="37"/>
      <c r="H240" s="37"/>
      <c r="I240" s="37"/>
      <c r="J240" s="38"/>
    </row>
    <row r="241">
      <c r="A241" s="29" t="s">
        <v>50</v>
      </c>
      <c r="B241" s="36"/>
      <c r="C241" s="37"/>
      <c r="D241" s="37"/>
      <c r="E241" s="39" t="s">
        <v>344</v>
      </c>
      <c r="F241" s="37"/>
      <c r="G241" s="37"/>
      <c r="H241" s="37"/>
      <c r="I241" s="37"/>
      <c r="J241" s="38"/>
    </row>
    <row r="242" ht="75">
      <c r="A242" s="29" t="s">
        <v>32</v>
      </c>
      <c r="B242" s="36"/>
      <c r="C242" s="37"/>
      <c r="D242" s="37"/>
      <c r="E242" s="31" t="s">
        <v>345</v>
      </c>
      <c r="F242" s="37"/>
      <c r="G242" s="37"/>
      <c r="H242" s="37"/>
      <c r="I242" s="37"/>
      <c r="J242" s="38"/>
    </row>
    <row r="243">
      <c r="A243" s="29" t="s">
        <v>25</v>
      </c>
      <c r="B243" s="29">
        <v>64</v>
      </c>
      <c r="C243" s="30" t="s">
        <v>341</v>
      </c>
      <c r="D243" s="29" t="s">
        <v>289</v>
      </c>
      <c r="E243" s="31" t="s">
        <v>346</v>
      </c>
      <c r="F243" s="32" t="s">
        <v>124</v>
      </c>
      <c r="G243" s="33">
        <v>6.7000000000000002</v>
      </c>
      <c r="H243" s="34">
        <v>2560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347</v>
      </c>
      <c r="F244" s="37"/>
      <c r="G244" s="37"/>
      <c r="H244" s="37"/>
      <c r="I244" s="37"/>
      <c r="J244" s="38"/>
    </row>
    <row r="245" ht="30">
      <c r="A245" s="29" t="s">
        <v>50</v>
      </c>
      <c r="B245" s="36"/>
      <c r="C245" s="37"/>
      <c r="D245" s="37"/>
      <c r="E245" s="39" t="s">
        <v>348</v>
      </c>
      <c r="F245" s="37"/>
      <c r="G245" s="37"/>
      <c r="H245" s="37"/>
      <c r="I245" s="37"/>
      <c r="J245" s="38"/>
    </row>
    <row r="246" ht="60">
      <c r="A246" s="29" t="s">
        <v>32</v>
      </c>
      <c r="B246" s="36"/>
      <c r="C246" s="37"/>
      <c r="D246" s="37"/>
      <c r="E246" s="31" t="s">
        <v>349</v>
      </c>
      <c r="F246" s="37"/>
      <c r="G246" s="37"/>
      <c r="H246" s="37"/>
      <c r="I246" s="37"/>
      <c r="J246" s="38"/>
    </row>
    <row r="247">
      <c r="A247" s="29" t="s">
        <v>25</v>
      </c>
      <c r="B247" s="29">
        <v>57</v>
      </c>
      <c r="C247" s="30" t="s">
        <v>350</v>
      </c>
      <c r="D247" s="29" t="s">
        <v>27</v>
      </c>
      <c r="E247" s="31" t="s">
        <v>351</v>
      </c>
      <c r="F247" s="32" t="s">
        <v>124</v>
      </c>
      <c r="G247" s="33">
        <v>38.899999999999999</v>
      </c>
      <c r="H247" s="34">
        <v>3478.5100000000002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31" t="s">
        <v>343</v>
      </c>
      <c r="F248" s="37"/>
      <c r="G248" s="37"/>
      <c r="H248" s="37"/>
      <c r="I248" s="37"/>
      <c r="J248" s="38"/>
    </row>
    <row r="249">
      <c r="A249" s="29" t="s">
        <v>50</v>
      </c>
      <c r="B249" s="36"/>
      <c r="C249" s="37"/>
      <c r="D249" s="37"/>
      <c r="E249" s="39" t="s">
        <v>352</v>
      </c>
      <c r="F249" s="37"/>
      <c r="G249" s="37"/>
      <c r="H249" s="37"/>
      <c r="I249" s="37"/>
      <c r="J249" s="38"/>
    </row>
    <row r="250" ht="75">
      <c r="A250" s="29" t="s">
        <v>32</v>
      </c>
      <c r="B250" s="36"/>
      <c r="C250" s="37"/>
      <c r="D250" s="37"/>
      <c r="E250" s="31" t="s">
        <v>345</v>
      </c>
      <c r="F250" s="37"/>
      <c r="G250" s="37"/>
      <c r="H250" s="37"/>
      <c r="I250" s="37"/>
      <c r="J250" s="38"/>
    </row>
    <row r="251">
      <c r="A251" s="29" t="s">
        <v>25</v>
      </c>
      <c r="B251" s="29">
        <v>58</v>
      </c>
      <c r="C251" s="30" t="s">
        <v>353</v>
      </c>
      <c r="D251" s="29" t="s">
        <v>27</v>
      </c>
      <c r="E251" s="31" t="s">
        <v>354</v>
      </c>
      <c r="F251" s="32" t="s">
        <v>124</v>
      </c>
      <c r="G251" s="33">
        <v>30.5</v>
      </c>
      <c r="H251" s="34">
        <v>124.98999999999999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31" t="s">
        <v>355</v>
      </c>
      <c r="F252" s="37"/>
      <c r="G252" s="37"/>
      <c r="H252" s="37"/>
      <c r="I252" s="37"/>
      <c r="J252" s="38"/>
    </row>
    <row r="253">
      <c r="A253" s="29" t="s">
        <v>50</v>
      </c>
      <c r="B253" s="36"/>
      <c r="C253" s="37"/>
      <c r="D253" s="37"/>
      <c r="E253" s="39" t="s">
        <v>356</v>
      </c>
      <c r="F253" s="37"/>
      <c r="G253" s="37"/>
      <c r="H253" s="37"/>
      <c r="I253" s="37"/>
      <c r="J253" s="38"/>
    </row>
    <row r="254" ht="30">
      <c r="A254" s="29" t="s">
        <v>32</v>
      </c>
      <c r="B254" s="36"/>
      <c r="C254" s="37"/>
      <c r="D254" s="37"/>
      <c r="E254" s="31" t="s">
        <v>357</v>
      </c>
      <c r="F254" s="37"/>
      <c r="G254" s="37"/>
      <c r="H254" s="37"/>
      <c r="I254" s="37"/>
      <c r="J254" s="38"/>
    </row>
    <row r="255">
      <c r="A255" s="29" t="s">
        <v>25</v>
      </c>
      <c r="B255" s="29">
        <v>59</v>
      </c>
      <c r="C255" s="30" t="s">
        <v>358</v>
      </c>
      <c r="D255" s="29" t="s">
        <v>27</v>
      </c>
      <c r="E255" s="31" t="s">
        <v>359</v>
      </c>
      <c r="F255" s="32" t="s">
        <v>124</v>
      </c>
      <c r="G255" s="33">
        <v>42.5</v>
      </c>
      <c r="H255" s="34">
        <v>111.70999999999999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31" t="s">
        <v>360</v>
      </c>
      <c r="F256" s="37"/>
      <c r="G256" s="37"/>
      <c r="H256" s="37"/>
      <c r="I256" s="37"/>
      <c r="J256" s="38"/>
    </row>
    <row r="257" ht="45">
      <c r="A257" s="29" t="s">
        <v>50</v>
      </c>
      <c r="B257" s="36"/>
      <c r="C257" s="37"/>
      <c r="D257" s="37"/>
      <c r="E257" s="39" t="s">
        <v>126</v>
      </c>
      <c r="F257" s="37"/>
      <c r="G257" s="37"/>
      <c r="H257" s="37"/>
      <c r="I257" s="37"/>
      <c r="J257" s="38"/>
    </row>
    <row r="258" ht="45">
      <c r="A258" s="29" t="s">
        <v>32</v>
      </c>
      <c r="B258" s="36"/>
      <c r="C258" s="37"/>
      <c r="D258" s="37"/>
      <c r="E258" s="31" t="s">
        <v>361</v>
      </c>
      <c r="F258" s="37"/>
      <c r="G258" s="37"/>
      <c r="H258" s="37"/>
      <c r="I258" s="37"/>
      <c r="J258" s="38"/>
    </row>
    <row r="259">
      <c r="A259" s="29" t="s">
        <v>25</v>
      </c>
      <c r="B259" s="29">
        <v>63</v>
      </c>
      <c r="C259" s="30" t="s">
        <v>362</v>
      </c>
      <c r="D259" s="29" t="s">
        <v>27</v>
      </c>
      <c r="E259" s="31" t="s">
        <v>363</v>
      </c>
      <c r="F259" s="32" t="s">
        <v>124</v>
      </c>
      <c r="G259" s="33">
        <v>6.5</v>
      </c>
      <c r="H259" s="34">
        <v>8294.4699999999993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31" t="s">
        <v>364</v>
      </c>
      <c r="F260" s="37"/>
      <c r="G260" s="37"/>
      <c r="H260" s="37"/>
      <c r="I260" s="37"/>
      <c r="J260" s="38"/>
    </row>
    <row r="261" ht="30">
      <c r="A261" s="29" t="s">
        <v>50</v>
      </c>
      <c r="B261" s="36"/>
      <c r="C261" s="37"/>
      <c r="D261" s="37"/>
      <c r="E261" s="39" t="s">
        <v>365</v>
      </c>
      <c r="F261" s="37"/>
      <c r="G261" s="37"/>
      <c r="H261" s="37"/>
      <c r="I261" s="37"/>
      <c r="J261" s="38"/>
    </row>
    <row r="262" ht="135">
      <c r="A262" s="29" t="s">
        <v>32</v>
      </c>
      <c r="B262" s="36"/>
      <c r="C262" s="37"/>
      <c r="D262" s="37"/>
      <c r="E262" s="31" t="s">
        <v>366</v>
      </c>
      <c r="F262" s="37"/>
      <c r="G262" s="37"/>
      <c r="H262" s="37"/>
      <c r="I262" s="37"/>
      <c r="J262" s="38"/>
    </row>
    <row r="263">
      <c r="A263" s="29" t="s">
        <v>25</v>
      </c>
      <c r="B263" s="29">
        <v>60</v>
      </c>
      <c r="C263" s="30" t="s">
        <v>367</v>
      </c>
      <c r="D263" s="29" t="s">
        <v>27</v>
      </c>
      <c r="E263" s="31" t="s">
        <v>368</v>
      </c>
      <c r="F263" s="32" t="s">
        <v>124</v>
      </c>
      <c r="G263" s="33">
        <v>18.800000000000001</v>
      </c>
      <c r="H263" s="34">
        <v>1129.79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60">
      <c r="A264" s="29" t="s">
        <v>30</v>
      </c>
      <c r="B264" s="36"/>
      <c r="C264" s="37"/>
      <c r="D264" s="37"/>
      <c r="E264" s="31" t="s">
        <v>369</v>
      </c>
      <c r="F264" s="37"/>
      <c r="G264" s="37"/>
      <c r="H264" s="37"/>
      <c r="I264" s="37"/>
      <c r="J264" s="38"/>
    </row>
    <row r="265">
      <c r="A265" s="29" t="s">
        <v>50</v>
      </c>
      <c r="B265" s="36"/>
      <c r="C265" s="37"/>
      <c r="D265" s="37"/>
      <c r="E265" s="39" t="s">
        <v>370</v>
      </c>
      <c r="F265" s="37"/>
      <c r="G265" s="37"/>
      <c r="H265" s="37"/>
      <c r="I265" s="37"/>
      <c r="J265" s="38"/>
    </row>
    <row r="266" ht="180">
      <c r="A266" s="29" t="s">
        <v>32</v>
      </c>
      <c r="B266" s="36"/>
      <c r="C266" s="37"/>
      <c r="D266" s="37"/>
      <c r="E266" s="31" t="s">
        <v>371</v>
      </c>
      <c r="F266" s="37"/>
      <c r="G266" s="37"/>
      <c r="H266" s="37"/>
      <c r="I266" s="37"/>
      <c r="J266" s="38"/>
    </row>
    <row r="267">
      <c r="A267" s="29" t="s">
        <v>25</v>
      </c>
      <c r="B267" s="29">
        <v>61</v>
      </c>
      <c r="C267" s="30" t="s">
        <v>372</v>
      </c>
      <c r="D267" s="29" t="s">
        <v>27</v>
      </c>
      <c r="E267" s="31" t="s">
        <v>373</v>
      </c>
      <c r="F267" s="32" t="s">
        <v>124</v>
      </c>
      <c r="G267" s="33">
        <v>35.700000000000003</v>
      </c>
      <c r="H267" s="34">
        <v>1492.6300000000001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 ht="45">
      <c r="A268" s="29" t="s">
        <v>30</v>
      </c>
      <c r="B268" s="36"/>
      <c r="C268" s="37"/>
      <c r="D268" s="37"/>
      <c r="E268" s="31" t="s">
        <v>374</v>
      </c>
      <c r="F268" s="37"/>
      <c r="G268" s="37"/>
      <c r="H268" s="37"/>
      <c r="I268" s="37"/>
      <c r="J268" s="38"/>
    </row>
    <row r="269">
      <c r="A269" s="29" t="s">
        <v>50</v>
      </c>
      <c r="B269" s="36"/>
      <c r="C269" s="37"/>
      <c r="D269" s="37"/>
      <c r="E269" s="39" t="s">
        <v>375</v>
      </c>
      <c r="F269" s="37"/>
      <c r="G269" s="37"/>
      <c r="H269" s="37"/>
      <c r="I269" s="37"/>
      <c r="J269" s="38"/>
    </row>
    <row r="270" ht="180">
      <c r="A270" s="29" t="s">
        <v>32</v>
      </c>
      <c r="B270" s="36"/>
      <c r="C270" s="37"/>
      <c r="D270" s="37"/>
      <c r="E270" s="31" t="s">
        <v>371</v>
      </c>
      <c r="F270" s="37"/>
      <c r="G270" s="37"/>
      <c r="H270" s="37"/>
      <c r="I270" s="37"/>
      <c r="J270" s="38"/>
    </row>
    <row r="271">
      <c r="A271" s="29" t="s">
        <v>25</v>
      </c>
      <c r="B271" s="29">
        <v>62</v>
      </c>
      <c r="C271" s="30" t="s">
        <v>376</v>
      </c>
      <c r="D271" s="29" t="s">
        <v>27</v>
      </c>
      <c r="E271" s="31" t="s">
        <v>377</v>
      </c>
      <c r="F271" s="32" t="s">
        <v>109</v>
      </c>
      <c r="G271" s="33">
        <v>19.649999999999999</v>
      </c>
      <c r="H271" s="34">
        <v>3548.29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60">
      <c r="A272" s="29" t="s">
        <v>30</v>
      </c>
      <c r="B272" s="36"/>
      <c r="C272" s="37"/>
      <c r="D272" s="37"/>
      <c r="E272" s="31" t="s">
        <v>378</v>
      </c>
      <c r="F272" s="37"/>
      <c r="G272" s="37"/>
      <c r="H272" s="37"/>
      <c r="I272" s="37"/>
      <c r="J272" s="38"/>
    </row>
    <row r="273">
      <c r="A273" s="29" t="s">
        <v>50</v>
      </c>
      <c r="B273" s="36"/>
      <c r="C273" s="37"/>
      <c r="D273" s="37"/>
      <c r="E273" s="39" t="s">
        <v>379</v>
      </c>
      <c r="F273" s="37"/>
      <c r="G273" s="37"/>
      <c r="H273" s="37"/>
      <c r="I273" s="37"/>
      <c r="J273" s="38"/>
    </row>
    <row r="274" ht="135">
      <c r="A274" s="29" t="s">
        <v>32</v>
      </c>
      <c r="B274" s="40"/>
      <c r="C274" s="41"/>
      <c r="D274" s="41"/>
      <c r="E274" s="31" t="s">
        <v>380</v>
      </c>
      <c r="F274" s="41"/>
      <c r="G274" s="41"/>
      <c r="H274" s="41"/>
      <c r="I274" s="41"/>
      <c r="J27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2025-01-09T12:54:29Z</dcterms:created>
  <dcterms:modified xsi:type="dcterms:W3CDTF">2025-01-09T12:54:29Z</dcterms:modified>
</cp:coreProperties>
</file>